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3130" windowHeight="13050"/>
  </bookViews>
  <sheets>
    <sheet name="Day-ahead" sheetId="3" r:id="rId1"/>
    <sheet name="Week-ahead" sheetId="4" r:id="rId2"/>
  </sheets>
  <definedNames>
    <definedName name="_xlnm._FilterDatabase" localSheetId="0" hidden="1">'Day-ahead'!$A$1:$I$307</definedName>
    <definedName name="_xlnm._FilterDatabase" localSheetId="1" hidden="1">'Week-ahead'!$A$1:$I$1</definedName>
  </definedNames>
  <calcPr calcId="144525"/>
</workbook>
</file>

<file path=xl/calcChain.xml><?xml version="1.0" encoding="utf-8"?>
<calcChain xmlns="http://schemas.openxmlformats.org/spreadsheetml/2006/main">
  <c r="I11" i="4" l="1"/>
  <c r="H11" i="4"/>
  <c r="I10" i="4"/>
  <c r="H10" i="4"/>
  <c r="I16" i="4"/>
  <c r="H16" i="4"/>
  <c r="I15" i="4"/>
  <c r="H15" i="4"/>
  <c r="I14" i="4"/>
  <c r="H14" i="4"/>
  <c r="I13" i="4"/>
  <c r="H13" i="4"/>
  <c r="I12" i="4"/>
  <c r="H12" i="4"/>
  <c r="I21" i="4"/>
  <c r="H21" i="4"/>
  <c r="I20" i="4"/>
  <c r="H20" i="4"/>
  <c r="I15" i="3"/>
  <c r="H15" i="3"/>
  <c r="I13" i="3"/>
  <c r="H13" i="3"/>
  <c r="I21" i="3"/>
  <c r="H21" i="3"/>
  <c r="I20" i="3"/>
  <c r="H20" i="3"/>
  <c r="I16" i="3"/>
  <c r="H16" i="3"/>
  <c r="I14" i="3"/>
  <c r="H14" i="3"/>
  <c r="I12" i="3"/>
  <c r="H12" i="3"/>
  <c r="I19" i="4" l="1"/>
  <c r="H19" i="4"/>
  <c r="I18" i="4"/>
  <c r="H18" i="4"/>
  <c r="I17" i="4"/>
  <c r="H17" i="4"/>
  <c r="I19" i="3"/>
  <c r="H19" i="3"/>
  <c r="I18" i="3"/>
  <c r="H18" i="3"/>
  <c r="I17" i="3"/>
  <c r="H17" i="3"/>
  <c r="I11" i="3"/>
  <c r="H11" i="3"/>
  <c r="I10" i="3"/>
  <c r="H10" i="3"/>
</calcChain>
</file>

<file path=xl/sharedStrings.xml><?xml version="1.0" encoding="utf-8"?>
<sst xmlns="http://schemas.openxmlformats.org/spreadsheetml/2006/main" count="642" uniqueCount="30">
  <si>
    <t>MAPE (%)</t>
  </si>
  <si>
    <t>Time series</t>
  </si>
  <si>
    <t>Year</t>
  </si>
  <si>
    <t>Month</t>
  </si>
  <si>
    <t>INDEX-HUB-CENTER</t>
  </si>
  <si>
    <t>INDEX-HUB-SOUTH</t>
  </si>
  <si>
    <t>INDEX-HUB-URAL</t>
  </si>
  <si>
    <t>MAE (RUB/MWh)</t>
  </si>
  <si>
    <t>Notice!</t>
  </si>
  <si>
    <t>When the actual price &lt; 0.00 Rub/MWh then is used actual = 1 Rub/MWh to avoid infinities in MAPE values</t>
  </si>
  <si>
    <t>INDEX-HUB-CENTER*</t>
  </si>
  <si>
    <t>INDEX-HUB-SOUTH*</t>
  </si>
  <si>
    <t>But still in such a regions (*) we have non informative MAPE values (see below)</t>
  </si>
  <si>
    <t>Error values for the whole period</t>
  </si>
  <si>
    <t>When the actual price &lt; 0.00 Rub/MWh then is used actual = 1 Rub/MWh to avoid MATLAB infinities in MAPE values</t>
  </si>
  <si>
    <t>PRICES-Price Zone-EUR</t>
  </si>
  <si>
    <t>PRICES-Price Zone-SIB</t>
  </si>
  <si>
    <t>PRICES-United Energy System-URAL</t>
  </si>
  <si>
    <t>PRICES-United Energy System-SOUTH</t>
  </si>
  <si>
    <t>PRICES-United Energy System-CENTER</t>
  </si>
  <si>
    <t>PRICES-United Energy System-SOUTH*</t>
  </si>
  <si>
    <t>PRICES-United Energy System-CENTER*</t>
  </si>
  <si>
    <t>INDEX-HUB-East Siberia</t>
  </si>
  <si>
    <t>INDEX-HUB-West Siberia</t>
  </si>
  <si>
    <t>PRICES-United Energy System-Middle Volga</t>
  </si>
  <si>
    <t>PRICES-Middle Volga</t>
  </si>
  <si>
    <t>PRICES-United Energy System-North West</t>
  </si>
  <si>
    <t>PRICES-United Energy System-North West*</t>
  </si>
  <si>
    <t>PRICES-Price zone-EUR</t>
  </si>
  <si>
    <t>PRICES-Price zone-SIB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</si>
</sst>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0"/>
      <color theme="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0" borderId="1" xfId="0" applyFill="1" applyBorder="1"/>
    <xf numFmtId="10" fontId="0" fillId="0" borderId="0" xfId="0" applyNumberFormat="1" applyFill="1"/>
    <xf numFmtId="10" fontId="0" fillId="0" borderId="1" xfId="0" applyNumberFormat="1" applyFill="1" applyBorder="1"/>
    <xf numFmtId="10" fontId="0" fillId="0" borderId="0" xfId="0" applyNumberFormat="1"/>
    <xf numFmtId="0" fontId="0" fillId="0" borderId="3" xfId="0" applyFill="1" applyBorder="1"/>
    <xf numFmtId="10" fontId="0" fillId="0" borderId="3" xfId="0" applyNumberFormat="1" applyFill="1" applyBorder="1"/>
    <xf numFmtId="0" fontId="2" fillId="2" borderId="2" xfId="0" applyFont="1" applyFill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4" fontId="0" fillId="0" borderId="0" xfId="0" applyNumberFormat="1" applyFill="1"/>
    <xf numFmtId="10" fontId="4" fillId="0" borderId="0" xfId="0" applyNumberFormat="1" applyFont="1" applyFill="1"/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7"/>
  <sheetViews>
    <sheetView tabSelected="1" workbookViewId="0">
      <selection activeCell="G27" sqref="G27"/>
    </sheetView>
  </sheetViews>
  <sheetFormatPr defaultRowHeight="12.75" x14ac:dyDescent="0.2"/>
  <cols>
    <col min="1" max="1" width="39.5703125" customWidth="1"/>
    <col min="2" max="3" width="9.7109375" customWidth="1"/>
    <col min="4" max="5" width="16.7109375" customWidth="1"/>
    <col min="7" max="7" width="40.42578125" customWidth="1"/>
    <col min="8" max="9" width="16.7109375" customWidth="1"/>
  </cols>
  <sheetData>
    <row r="1" spans="1:9" s="10" customFormat="1" ht="21" customHeight="1" x14ac:dyDescent="0.2">
      <c r="A1" s="8" t="s">
        <v>1</v>
      </c>
      <c r="B1" s="8" t="s">
        <v>2</v>
      </c>
      <c r="C1" s="8" t="s">
        <v>3</v>
      </c>
      <c r="D1" s="9" t="s">
        <v>0</v>
      </c>
      <c r="E1" s="8" t="s">
        <v>7</v>
      </c>
    </row>
    <row r="2" spans="1:9" s="1" customFormat="1" x14ac:dyDescent="0.2">
      <c r="A2" s="2" t="s">
        <v>15</v>
      </c>
      <c r="B2" s="2">
        <v>2011</v>
      </c>
      <c r="C2" s="2">
        <v>1</v>
      </c>
      <c r="D2" s="4">
        <v>4.9400000000000006E-2</v>
      </c>
      <c r="E2" s="2">
        <v>45</v>
      </c>
      <c r="G2" s="12" t="s">
        <v>8</v>
      </c>
    </row>
    <row r="3" spans="1:9" s="1" customFormat="1" x14ac:dyDescent="0.2">
      <c r="A3" s="2" t="s">
        <v>16</v>
      </c>
      <c r="B3" s="2">
        <v>2011</v>
      </c>
      <c r="C3" s="2">
        <v>1</v>
      </c>
      <c r="D3" s="4">
        <v>9.4399999999999998E-2</v>
      </c>
      <c r="E3" s="2">
        <v>46</v>
      </c>
      <c r="G3" s="13" t="s">
        <v>14</v>
      </c>
    </row>
    <row r="4" spans="1:9" s="1" customFormat="1" x14ac:dyDescent="0.2">
      <c r="A4" s="2" t="s">
        <v>15</v>
      </c>
      <c r="B4" s="2">
        <v>2011</v>
      </c>
      <c r="C4" s="2">
        <v>2</v>
      </c>
      <c r="D4" s="4">
        <v>6.0700000000000004E-2</v>
      </c>
      <c r="E4" s="2">
        <v>73</v>
      </c>
      <c r="G4" s="13" t="s">
        <v>12</v>
      </c>
    </row>
    <row r="5" spans="1:9" s="1" customFormat="1" x14ac:dyDescent="0.2">
      <c r="A5" s="2" t="s">
        <v>16</v>
      </c>
      <c r="B5" s="2">
        <v>2011</v>
      </c>
      <c r="C5" s="2">
        <v>2</v>
      </c>
      <c r="D5" s="4">
        <v>5.1900000000000002E-2</v>
      </c>
      <c r="E5" s="2">
        <v>29</v>
      </c>
    </row>
    <row r="6" spans="1:9" s="1" customFormat="1" x14ac:dyDescent="0.2">
      <c r="A6" s="2" t="s">
        <v>15</v>
      </c>
      <c r="B6" s="2">
        <v>2011</v>
      </c>
      <c r="C6" s="2">
        <v>3</v>
      </c>
      <c r="D6" s="4">
        <v>7.0800000000000002E-2</v>
      </c>
      <c r="E6" s="2">
        <v>71</v>
      </c>
    </row>
    <row r="7" spans="1:9" s="1" customFormat="1" x14ac:dyDescent="0.2">
      <c r="A7" s="2" t="s">
        <v>16</v>
      </c>
      <c r="B7" s="2">
        <v>2011</v>
      </c>
      <c r="C7" s="2">
        <v>3</v>
      </c>
      <c r="D7" s="4">
        <v>5.5899999999999998E-2</v>
      </c>
      <c r="E7" s="2">
        <v>32</v>
      </c>
    </row>
    <row r="8" spans="1:9" s="1" customFormat="1" x14ac:dyDescent="0.2">
      <c r="A8" s="2" t="s">
        <v>15</v>
      </c>
      <c r="B8" s="2">
        <v>2011</v>
      </c>
      <c r="C8" s="2">
        <v>4</v>
      </c>
      <c r="D8" s="4">
        <v>3.5699999999999996E-2</v>
      </c>
      <c r="E8" s="2">
        <v>36</v>
      </c>
      <c r="G8" s="16" t="s">
        <v>13</v>
      </c>
    </row>
    <row r="9" spans="1:9" s="1" customFormat="1" x14ac:dyDescent="0.2">
      <c r="A9" s="2" t="s">
        <v>16</v>
      </c>
      <c r="B9" s="2">
        <v>2011</v>
      </c>
      <c r="C9" s="2">
        <v>4</v>
      </c>
      <c r="D9" s="4">
        <v>5.6100000000000004E-2</v>
      </c>
      <c r="E9" s="2">
        <v>30</v>
      </c>
      <c r="G9" s="8" t="s">
        <v>1</v>
      </c>
      <c r="H9" s="9" t="s">
        <v>0</v>
      </c>
      <c r="I9" s="8" t="s">
        <v>7</v>
      </c>
    </row>
    <row r="10" spans="1:9" s="1" customFormat="1" x14ac:dyDescent="0.2">
      <c r="A10" s="2" t="s">
        <v>17</v>
      </c>
      <c r="B10" s="2">
        <v>2011</v>
      </c>
      <c r="C10" s="2">
        <v>4</v>
      </c>
      <c r="D10" s="4">
        <v>3.6600000000000001E-2</v>
      </c>
      <c r="E10" s="2">
        <v>35</v>
      </c>
      <c r="G10" s="1" t="s">
        <v>15</v>
      </c>
      <c r="H10" s="3" t="e">
        <f>AVERAGEIF($A$2:$A$307,"=*PRICES-PZ-EUR",$D$2:$D$307)</f>
        <v>#DIV/0!</v>
      </c>
      <c r="I10" s="14" t="e">
        <f>AVERAGEIF($A$2:$A$307,"=*PRICES-PZ-EUR",$E$2:$E$307)</f>
        <v>#DIV/0!</v>
      </c>
    </row>
    <row r="11" spans="1:9" s="1" customFormat="1" x14ac:dyDescent="0.2">
      <c r="A11" s="2" t="s">
        <v>24</v>
      </c>
      <c r="B11" s="2">
        <v>2011</v>
      </c>
      <c r="C11" s="2">
        <v>4</v>
      </c>
      <c r="D11" s="4">
        <v>3.4799999999999998E-2</v>
      </c>
      <c r="E11" s="2">
        <v>35</v>
      </c>
      <c r="G11" s="1" t="s">
        <v>16</v>
      </c>
      <c r="H11" s="3" t="e">
        <f>AVERAGEIF($A$2:$A$307,"=*PRICES-PZ-SIB",$D$2:$D$307)</f>
        <v>#DIV/0!</v>
      </c>
      <c r="I11" s="14" t="e">
        <f>AVERAGEIF($A$2:$A$307,"=*PRICES-PZ-SIB",$E$2:$E$307)</f>
        <v>#DIV/0!</v>
      </c>
    </row>
    <row r="12" spans="1:9" s="1" customFormat="1" x14ac:dyDescent="0.2">
      <c r="A12" s="2" t="s">
        <v>18</v>
      </c>
      <c r="B12" s="2">
        <v>2011</v>
      </c>
      <c r="C12" s="2">
        <v>4</v>
      </c>
      <c r="D12" s="4">
        <v>4.2900000000000001E-2</v>
      </c>
      <c r="E12" s="2">
        <v>50</v>
      </c>
      <c r="G12" s="1" t="s">
        <v>17</v>
      </c>
      <c r="H12" s="3">
        <f>AVERAGEIF($A$2:$A$307,"=*PRICES-United Energy System-URAL",$D$2:$D$307)</f>
        <v>5.6611999999999989E-2</v>
      </c>
      <c r="I12" s="14">
        <f>AVERAGEIF($A$2:$A$307,"=*PRICES-United Energy System-URAL",$E$2:$E$307)</f>
        <v>53.6</v>
      </c>
    </row>
    <row r="13" spans="1:9" s="1" customFormat="1" x14ac:dyDescent="0.2">
      <c r="A13" s="2" t="s">
        <v>26</v>
      </c>
      <c r="B13" s="2">
        <v>2011</v>
      </c>
      <c r="C13" s="2">
        <v>4</v>
      </c>
      <c r="D13" s="4">
        <v>3.56E-2</v>
      </c>
      <c r="E13" s="2">
        <v>34</v>
      </c>
      <c r="G13" s="1" t="s">
        <v>24</v>
      </c>
      <c r="H13" s="3">
        <f>AVERAGEIF($A$2:$A$307,"=*PRICES-United Energy System-Middle Volga",$D$2:$D$307)</f>
        <v>3.4799999999999998E-2</v>
      </c>
      <c r="I13" s="14">
        <f>AVERAGEIF($A$2:$A$307,"=*PRICES-United Energy System-Middle Volga",$E$2:$E$307)</f>
        <v>35</v>
      </c>
    </row>
    <row r="14" spans="1:9" s="1" customFormat="1" x14ac:dyDescent="0.2">
      <c r="A14" s="2" t="s">
        <v>19</v>
      </c>
      <c r="B14" s="2">
        <v>2011</v>
      </c>
      <c r="C14" s="2">
        <v>4</v>
      </c>
      <c r="D14" s="4">
        <v>4.1299999999999996E-2</v>
      </c>
      <c r="E14" s="2">
        <v>43</v>
      </c>
      <c r="G14" s="1" t="s">
        <v>20</v>
      </c>
      <c r="H14" s="15">
        <f>AVERAGEIF($A$2:$A$307,"=*PRICES-United Energy System-SOUTH",$D$2:$D$307)</f>
        <v>0.87368000000000023</v>
      </c>
      <c r="I14" s="14">
        <f>AVERAGEIF($A$2:$A$307,"=*PRICES-United Energy System-SOUTH",$E$2:$E$307)</f>
        <v>66.56</v>
      </c>
    </row>
    <row r="15" spans="1:9" s="1" customFormat="1" x14ac:dyDescent="0.2">
      <c r="A15" s="2" t="s">
        <v>4</v>
      </c>
      <c r="B15" s="2">
        <v>2011</v>
      </c>
      <c r="C15" s="2">
        <v>4</v>
      </c>
      <c r="D15" s="4">
        <v>0.04</v>
      </c>
      <c r="E15" s="2">
        <v>41</v>
      </c>
      <c r="G15" s="1" t="s">
        <v>27</v>
      </c>
      <c r="H15" s="15">
        <f>AVERAGEIF($A$2:$A$307,"=*PRICES-United Energy System-North West",$D$2:$D$307)</f>
        <v>1.3466480000000005</v>
      </c>
      <c r="I15" s="14">
        <f>AVERAGEIF($A$2:$A$307,"=*PRICES-United Energy System-North West",$E$2:$E$307)</f>
        <v>72.400000000000006</v>
      </c>
    </row>
    <row r="16" spans="1:9" s="1" customFormat="1" x14ac:dyDescent="0.2">
      <c r="A16" s="2" t="s">
        <v>5</v>
      </c>
      <c r="B16" s="2">
        <v>2011</v>
      </c>
      <c r="C16" s="2">
        <v>4</v>
      </c>
      <c r="D16" s="4">
        <v>4.0599999999999997E-2</v>
      </c>
      <c r="E16" s="2">
        <v>47</v>
      </c>
      <c r="G16" s="1" t="s">
        <v>21</v>
      </c>
      <c r="H16" s="15">
        <f>AVERAGEIF($A$2:$A$307,"=*PRICES-United Energy System-CENTER",$D$2:$D$307)</f>
        <v>0.46412399999999993</v>
      </c>
      <c r="I16" s="14">
        <f>AVERAGEIF($A$2:$A$307,"=*PRICES-United Energy System-CENTER",$E$2:$E$307)</f>
        <v>56.2</v>
      </c>
    </row>
    <row r="17" spans="1:9" s="1" customFormat="1" x14ac:dyDescent="0.2">
      <c r="A17" s="2" t="s">
        <v>6</v>
      </c>
      <c r="B17" s="2">
        <v>2011</v>
      </c>
      <c r="C17" s="2">
        <v>4</v>
      </c>
      <c r="D17" s="4">
        <v>3.3599999999999998E-2</v>
      </c>
      <c r="E17" s="2">
        <v>32</v>
      </c>
      <c r="G17" s="1" t="s">
        <v>10</v>
      </c>
      <c r="H17" s="15">
        <f>AVERAGEIF($A$2:$A$307,"=*INDEX-HUB-CENTER",$D$2:$D$307)</f>
        <v>0.188444</v>
      </c>
      <c r="I17" s="14">
        <f>AVERAGEIF($A$2:$A$307,"=*INDEX-HUB-CENTER",$E$2:$E$307)</f>
        <v>57.6</v>
      </c>
    </row>
    <row r="18" spans="1:9" s="1" customFormat="1" x14ac:dyDescent="0.2">
      <c r="A18" s="2" t="s">
        <v>22</v>
      </c>
      <c r="B18" s="2">
        <v>2011</v>
      </c>
      <c r="C18" s="2">
        <v>4</v>
      </c>
      <c r="D18" s="4">
        <v>6.9400000000000003E-2</v>
      </c>
      <c r="E18" s="2">
        <v>33</v>
      </c>
      <c r="G18" s="1" t="s">
        <v>11</v>
      </c>
      <c r="H18" s="15">
        <f>AVERAGEIF($A$2:$A$307,"=*INDEX-HUB-SOUTH",$D$2:$D$307)</f>
        <v>0.9292480000000003</v>
      </c>
      <c r="I18" s="14">
        <f>AVERAGEIF($A$2:$A$307,"=*INDEX-HUB-SOUTH",$E$2:$E$307)</f>
        <v>67.84</v>
      </c>
    </row>
    <row r="19" spans="1:9" s="1" customFormat="1" x14ac:dyDescent="0.2">
      <c r="A19" s="2" t="s">
        <v>23</v>
      </c>
      <c r="B19" s="2">
        <v>2011</v>
      </c>
      <c r="C19" s="2">
        <v>4</v>
      </c>
      <c r="D19" s="4">
        <v>6.480000000000001E-2</v>
      </c>
      <c r="E19" s="2">
        <v>36</v>
      </c>
      <c r="G19" s="1" t="s">
        <v>6</v>
      </c>
      <c r="H19" s="3">
        <f>AVERAGEIF($A$2:$A$307,"=*INDEX-HUB-URAL",$D$2:$D$307)</f>
        <v>5.4948000000000018E-2</v>
      </c>
      <c r="I19" s="14">
        <f>AVERAGEIF($A$2:$A$307,"=*INDEX-HUB-URAL",$E$2:$E$307)</f>
        <v>51.68</v>
      </c>
    </row>
    <row r="20" spans="1:9" s="1" customFormat="1" x14ac:dyDescent="0.2">
      <c r="A20" s="2" t="s">
        <v>15</v>
      </c>
      <c r="B20" s="2">
        <v>2011</v>
      </c>
      <c r="C20" s="2">
        <v>5</v>
      </c>
      <c r="D20" s="4">
        <v>3.9599999999999996E-2</v>
      </c>
      <c r="E20" s="2">
        <v>37</v>
      </c>
      <c r="G20" s="1" t="s">
        <v>22</v>
      </c>
      <c r="H20" s="3">
        <f>AVERAGEIF($A$2:$A$307,"=*INDEX-HUB-East Siberia",$D$2:$D$307)</f>
        <v>7.4635999999999994E-2</v>
      </c>
      <c r="I20" s="14">
        <f>AVERAGEIF($A$2:$A$307,"=*INDEX-HUB-East Siberia",$E$2:$E$307)</f>
        <v>46.2</v>
      </c>
    </row>
    <row r="21" spans="1:9" s="1" customFormat="1" x14ac:dyDescent="0.2">
      <c r="A21" s="2" t="s">
        <v>16</v>
      </c>
      <c r="B21" s="2">
        <v>2011</v>
      </c>
      <c r="C21" s="2">
        <v>5</v>
      </c>
      <c r="D21" s="4">
        <v>0.1067</v>
      </c>
      <c r="E21" s="2">
        <v>59</v>
      </c>
      <c r="G21" s="1" t="s">
        <v>23</v>
      </c>
      <c r="H21" s="3">
        <f>AVERAGEIF($A$2:$A$307,"=*INDEX-HUB-West Siberia",$D$2:$D$307)</f>
        <v>7.8147999999999995E-2</v>
      </c>
      <c r="I21" s="14">
        <f>AVERAGEIF($A$2:$A$307,"=*INDEX-HUB-West Siberia",$E$2:$E$307)</f>
        <v>52.24</v>
      </c>
    </row>
    <row r="22" spans="1:9" s="1" customFormat="1" x14ac:dyDescent="0.2">
      <c r="A22" s="2" t="s">
        <v>17</v>
      </c>
      <c r="B22" s="2">
        <v>2011</v>
      </c>
      <c r="C22" s="2">
        <v>5</v>
      </c>
      <c r="D22" s="4">
        <v>4.5999999999999999E-2</v>
      </c>
      <c r="E22" s="2">
        <v>43</v>
      </c>
      <c r="G22" s="3"/>
    </row>
    <row r="23" spans="1:9" s="1" customFormat="1" x14ac:dyDescent="0.2">
      <c r="A23" s="2" t="s">
        <v>25</v>
      </c>
      <c r="B23" s="2">
        <v>2011</v>
      </c>
      <c r="C23" s="2">
        <v>5</v>
      </c>
      <c r="D23" s="4">
        <v>5.0799999999999998E-2</v>
      </c>
      <c r="E23" s="2">
        <v>47</v>
      </c>
      <c r="G23" s="3"/>
    </row>
    <row r="24" spans="1:9" s="1" customFormat="1" x14ac:dyDescent="0.2">
      <c r="A24" s="2" t="s">
        <v>18</v>
      </c>
      <c r="B24" s="2">
        <v>2011</v>
      </c>
      <c r="C24" s="2">
        <v>5</v>
      </c>
      <c r="D24" s="4">
        <v>5.1399999999999994E-2</v>
      </c>
      <c r="E24" s="2">
        <v>49</v>
      </c>
      <c r="G24" s="3"/>
    </row>
    <row r="25" spans="1:9" s="1" customFormat="1" x14ac:dyDescent="0.2">
      <c r="A25" s="2" t="s">
        <v>26</v>
      </c>
      <c r="B25" s="2">
        <v>2011</v>
      </c>
      <c r="C25" s="2">
        <v>5</v>
      </c>
      <c r="D25" s="4">
        <v>9.8100000000000007E-2</v>
      </c>
      <c r="E25" s="2">
        <v>58</v>
      </c>
      <c r="G25" s="3"/>
    </row>
    <row r="26" spans="1:9" s="1" customFormat="1" x14ac:dyDescent="0.2">
      <c r="A26" s="2" t="s">
        <v>19</v>
      </c>
      <c r="B26" s="2">
        <v>2011</v>
      </c>
      <c r="C26" s="2">
        <v>5</v>
      </c>
      <c r="D26" s="4">
        <v>5.0499999999999996E-2</v>
      </c>
      <c r="E26" s="2">
        <v>45</v>
      </c>
      <c r="G26" s="3"/>
    </row>
    <row r="27" spans="1:9" s="1" customFormat="1" x14ac:dyDescent="0.2">
      <c r="A27" s="2" t="s">
        <v>4</v>
      </c>
      <c r="B27" s="2">
        <v>2011</v>
      </c>
      <c r="C27" s="2">
        <v>5</v>
      </c>
      <c r="D27" s="4">
        <v>4.9100000000000005E-2</v>
      </c>
      <c r="E27" s="2">
        <v>43</v>
      </c>
      <c r="G27" s="3"/>
    </row>
    <row r="28" spans="1:9" s="1" customFormat="1" x14ac:dyDescent="0.2">
      <c r="A28" s="2" t="s">
        <v>5</v>
      </c>
      <c r="B28" s="2">
        <v>2011</v>
      </c>
      <c r="C28" s="2">
        <v>5</v>
      </c>
      <c r="D28" s="4">
        <v>5.4800000000000001E-2</v>
      </c>
      <c r="E28" s="2">
        <v>52</v>
      </c>
      <c r="G28" s="3"/>
    </row>
    <row r="29" spans="1:9" s="1" customFormat="1" x14ac:dyDescent="0.2">
      <c r="A29" s="2" t="s">
        <v>6</v>
      </c>
      <c r="B29" s="2">
        <v>2011</v>
      </c>
      <c r="C29" s="2">
        <v>5</v>
      </c>
      <c r="D29" s="4">
        <v>4.4699999999999997E-2</v>
      </c>
      <c r="E29" s="2">
        <v>42</v>
      </c>
      <c r="G29" s="3"/>
    </row>
    <row r="30" spans="1:9" s="1" customFormat="1" x14ac:dyDescent="0.2">
      <c r="A30" s="2" t="s">
        <v>22</v>
      </c>
      <c r="B30" s="2">
        <v>2011</v>
      </c>
      <c r="C30" s="2">
        <v>5</v>
      </c>
      <c r="D30" s="4">
        <v>0.1041</v>
      </c>
      <c r="E30" s="2">
        <v>55</v>
      </c>
      <c r="G30" s="3"/>
    </row>
    <row r="31" spans="1:9" s="1" customFormat="1" x14ac:dyDescent="0.2">
      <c r="A31" s="2" t="s">
        <v>23</v>
      </c>
      <c r="B31" s="2">
        <v>2011</v>
      </c>
      <c r="C31" s="2">
        <v>5</v>
      </c>
      <c r="D31" s="4">
        <v>0.1003</v>
      </c>
      <c r="E31" s="2">
        <v>58</v>
      </c>
      <c r="G31" s="3"/>
    </row>
    <row r="32" spans="1:9" s="1" customFormat="1" x14ac:dyDescent="0.2">
      <c r="A32" s="2" t="s">
        <v>15</v>
      </c>
      <c r="B32" s="2">
        <v>2011</v>
      </c>
      <c r="C32" s="2">
        <v>6</v>
      </c>
      <c r="D32" s="4">
        <v>3.3300000000000003E-2</v>
      </c>
      <c r="E32" s="2">
        <v>35</v>
      </c>
      <c r="G32" s="3"/>
    </row>
    <row r="33" spans="1:7" s="1" customFormat="1" x14ac:dyDescent="0.2">
      <c r="A33" s="2" t="s">
        <v>16</v>
      </c>
      <c r="B33" s="2">
        <v>2011</v>
      </c>
      <c r="C33" s="2">
        <v>6</v>
      </c>
      <c r="D33" s="4">
        <v>8.8399999999999992E-2</v>
      </c>
      <c r="E33" s="2">
        <v>51</v>
      </c>
      <c r="G33" s="3"/>
    </row>
    <row r="34" spans="1:7" s="1" customFormat="1" x14ac:dyDescent="0.2">
      <c r="A34" s="2" t="s">
        <v>17</v>
      </c>
      <c r="B34" s="2">
        <v>2011</v>
      </c>
      <c r="C34" s="2">
        <v>6</v>
      </c>
      <c r="D34" s="4">
        <v>4.6399999999999997E-2</v>
      </c>
      <c r="E34" s="2">
        <v>47</v>
      </c>
      <c r="G34" s="3"/>
    </row>
    <row r="35" spans="1:7" s="1" customFormat="1" x14ac:dyDescent="0.2">
      <c r="A35" s="2" t="s">
        <v>25</v>
      </c>
      <c r="B35" s="2">
        <v>2011</v>
      </c>
      <c r="C35" s="2">
        <v>6</v>
      </c>
      <c r="D35" s="4">
        <v>3.2899999999999999E-2</v>
      </c>
      <c r="E35" s="2">
        <v>36</v>
      </c>
      <c r="G35" s="3"/>
    </row>
    <row r="36" spans="1:7" s="1" customFormat="1" x14ac:dyDescent="0.2">
      <c r="A36" s="2" t="s">
        <v>18</v>
      </c>
      <c r="B36" s="2">
        <v>2011</v>
      </c>
      <c r="C36" s="2">
        <v>6</v>
      </c>
      <c r="D36" s="4">
        <v>4.6699999999999998E-2</v>
      </c>
      <c r="E36" s="2">
        <v>54</v>
      </c>
      <c r="G36" s="3"/>
    </row>
    <row r="37" spans="1:7" s="1" customFormat="1" x14ac:dyDescent="0.2">
      <c r="A37" s="2" t="s">
        <v>26</v>
      </c>
      <c r="B37" s="2">
        <v>2011</v>
      </c>
      <c r="C37" s="2">
        <v>6</v>
      </c>
      <c r="D37" s="4">
        <v>0.21440000000000001</v>
      </c>
      <c r="E37" s="2">
        <v>89</v>
      </c>
      <c r="G37" s="3"/>
    </row>
    <row r="38" spans="1:7" s="1" customFormat="1" x14ac:dyDescent="0.2">
      <c r="A38" s="2" t="s">
        <v>19</v>
      </c>
      <c r="B38" s="2">
        <v>2011</v>
      </c>
      <c r="C38" s="2">
        <v>6</v>
      </c>
      <c r="D38" s="4">
        <v>3.4799999999999998E-2</v>
      </c>
      <c r="E38" s="2">
        <v>39</v>
      </c>
      <c r="G38" s="3"/>
    </row>
    <row r="39" spans="1:7" s="1" customFormat="1" x14ac:dyDescent="0.2">
      <c r="A39" s="2" t="s">
        <v>4</v>
      </c>
      <c r="B39" s="2">
        <v>2011</v>
      </c>
      <c r="C39" s="2">
        <v>6</v>
      </c>
      <c r="D39" s="4">
        <v>3.7400000000000003E-2</v>
      </c>
      <c r="E39" s="2">
        <v>40</v>
      </c>
      <c r="G39" s="3"/>
    </row>
    <row r="40" spans="1:7" s="1" customFormat="1" x14ac:dyDescent="0.2">
      <c r="A40" s="2" t="s">
        <v>5</v>
      </c>
      <c r="B40" s="2">
        <v>2011</v>
      </c>
      <c r="C40" s="2">
        <v>6</v>
      </c>
      <c r="D40" s="4">
        <v>4.87E-2</v>
      </c>
      <c r="E40" s="2">
        <v>57</v>
      </c>
      <c r="G40" s="3"/>
    </row>
    <row r="41" spans="1:7" s="1" customFormat="1" x14ac:dyDescent="0.2">
      <c r="A41" s="2" t="s">
        <v>6</v>
      </c>
      <c r="B41" s="2">
        <v>2011</v>
      </c>
      <c r="C41" s="2">
        <v>6</v>
      </c>
      <c r="D41" s="4">
        <v>5.3699999999999998E-2</v>
      </c>
      <c r="E41" s="2">
        <v>54</v>
      </c>
      <c r="G41" s="3"/>
    </row>
    <row r="42" spans="1:7" s="1" customFormat="1" x14ac:dyDescent="0.2">
      <c r="A42" s="2" t="s">
        <v>22</v>
      </c>
      <c r="B42" s="2">
        <v>2011</v>
      </c>
      <c r="C42" s="2">
        <v>6</v>
      </c>
      <c r="D42" s="4">
        <v>9.2100000000000015E-2</v>
      </c>
      <c r="E42" s="2">
        <v>50</v>
      </c>
      <c r="G42" s="3"/>
    </row>
    <row r="43" spans="1:7" s="1" customFormat="1" x14ac:dyDescent="0.2">
      <c r="A43" s="2" t="s">
        <v>23</v>
      </c>
      <c r="B43" s="2">
        <v>2011</v>
      </c>
      <c r="C43" s="2">
        <v>6</v>
      </c>
      <c r="D43" s="4">
        <v>0.08</v>
      </c>
      <c r="E43" s="2">
        <v>47</v>
      </c>
      <c r="G43" s="3"/>
    </row>
    <row r="44" spans="1:7" s="1" customFormat="1" x14ac:dyDescent="0.2">
      <c r="A44" s="2" t="s">
        <v>15</v>
      </c>
      <c r="B44" s="2">
        <v>2011</v>
      </c>
      <c r="C44" s="2">
        <v>7</v>
      </c>
      <c r="D44" s="4">
        <v>4.53E-2</v>
      </c>
      <c r="E44" s="2">
        <v>43</v>
      </c>
      <c r="G44" s="3"/>
    </row>
    <row r="45" spans="1:7" s="1" customFormat="1" x14ac:dyDescent="0.2">
      <c r="A45" s="2" t="s">
        <v>16</v>
      </c>
      <c r="B45" s="2">
        <v>2011</v>
      </c>
      <c r="C45" s="2">
        <v>7</v>
      </c>
      <c r="D45" s="4">
        <v>8.8599999999999998E-2</v>
      </c>
      <c r="E45" s="2">
        <v>47</v>
      </c>
      <c r="G45" s="3"/>
    </row>
    <row r="46" spans="1:7" s="1" customFormat="1" x14ac:dyDescent="0.2">
      <c r="A46" s="2" t="s">
        <v>17</v>
      </c>
      <c r="B46" s="2">
        <v>2011</v>
      </c>
      <c r="C46" s="2">
        <v>7</v>
      </c>
      <c r="D46" s="4">
        <v>5.4800000000000001E-2</v>
      </c>
      <c r="E46" s="2">
        <v>51</v>
      </c>
      <c r="G46" s="3"/>
    </row>
    <row r="47" spans="1:7" s="1" customFormat="1" x14ac:dyDescent="0.2">
      <c r="A47" s="2" t="s">
        <v>25</v>
      </c>
      <c r="B47" s="2">
        <v>2011</v>
      </c>
      <c r="C47" s="2">
        <v>7</v>
      </c>
      <c r="D47" s="4">
        <v>4.9000000000000002E-2</v>
      </c>
      <c r="E47" s="2">
        <v>51</v>
      </c>
      <c r="G47" s="3"/>
    </row>
    <row r="48" spans="1:7" s="1" customFormat="1" x14ac:dyDescent="0.2">
      <c r="A48" s="2" t="s">
        <v>18</v>
      </c>
      <c r="B48" s="2">
        <v>2011</v>
      </c>
      <c r="C48" s="2">
        <v>7</v>
      </c>
      <c r="D48" s="4">
        <v>9.01E-2</v>
      </c>
      <c r="E48" s="2">
        <v>81</v>
      </c>
      <c r="G48" s="3"/>
    </row>
    <row r="49" spans="1:7" s="1" customFormat="1" x14ac:dyDescent="0.2">
      <c r="A49" s="2" t="s">
        <v>26</v>
      </c>
      <c r="B49" s="2">
        <v>2011</v>
      </c>
      <c r="C49" s="2">
        <v>7</v>
      </c>
      <c r="D49" s="4">
        <v>4.1535000000000002</v>
      </c>
      <c r="E49" s="2">
        <v>103</v>
      </c>
      <c r="G49" s="3"/>
    </row>
    <row r="50" spans="1:7" s="1" customFormat="1" x14ac:dyDescent="0.2">
      <c r="A50" s="2" t="s">
        <v>19</v>
      </c>
      <c r="B50" s="2">
        <v>2011</v>
      </c>
      <c r="C50" s="2">
        <v>7</v>
      </c>
      <c r="D50" s="4">
        <v>5.6299999999999996E-2</v>
      </c>
      <c r="E50" s="2">
        <v>52</v>
      </c>
      <c r="G50" s="3"/>
    </row>
    <row r="51" spans="1:7" s="1" customFormat="1" x14ac:dyDescent="0.2">
      <c r="A51" s="2" t="s">
        <v>4</v>
      </c>
      <c r="B51" s="2">
        <v>2011</v>
      </c>
      <c r="C51" s="2">
        <v>7</v>
      </c>
      <c r="D51" s="4">
        <v>5.4800000000000001E-2</v>
      </c>
      <c r="E51" s="2">
        <v>48</v>
      </c>
      <c r="G51" s="3"/>
    </row>
    <row r="52" spans="1:7" s="1" customFormat="1" x14ac:dyDescent="0.2">
      <c r="A52" s="2" t="s">
        <v>5</v>
      </c>
      <c r="B52" s="2">
        <v>2011</v>
      </c>
      <c r="C52" s="2">
        <v>7</v>
      </c>
      <c r="D52" s="4">
        <v>0.1192</v>
      </c>
      <c r="E52" s="2">
        <v>80</v>
      </c>
      <c r="G52" s="3"/>
    </row>
    <row r="53" spans="1:7" s="1" customFormat="1" x14ac:dyDescent="0.2">
      <c r="A53" s="2" t="s">
        <v>6</v>
      </c>
      <c r="B53" s="2">
        <v>2011</v>
      </c>
      <c r="C53" s="2">
        <v>7</v>
      </c>
      <c r="D53" s="4">
        <v>5.3399999999999996E-2</v>
      </c>
      <c r="E53" s="2">
        <v>49</v>
      </c>
      <c r="G53" s="3"/>
    </row>
    <row r="54" spans="1:7" s="1" customFormat="1" x14ac:dyDescent="0.2">
      <c r="A54" s="2" t="s">
        <v>22</v>
      </c>
      <c r="B54" s="2">
        <v>2011</v>
      </c>
      <c r="C54" s="2">
        <v>7</v>
      </c>
      <c r="D54" s="4">
        <v>7.1599999999999997E-2</v>
      </c>
      <c r="E54" s="2">
        <v>35</v>
      </c>
      <c r="G54" s="3"/>
    </row>
    <row r="55" spans="1:7" s="1" customFormat="1" x14ac:dyDescent="0.2">
      <c r="A55" s="2" t="s">
        <v>23</v>
      </c>
      <c r="B55" s="2">
        <v>2011</v>
      </c>
      <c r="C55" s="2">
        <v>7</v>
      </c>
      <c r="D55" s="4">
        <v>8.9499999999999996E-2</v>
      </c>
      <c r="E55" s="2">
        <v>53</v>
      </c>
      <c r="G55" s="3"/>
    </row>
    <row r="56" spans="1:7" s="1" customFormat="1" x14ac:dyDescent="0.2">
      <c r="A56" s="2" t="s">
        <v>15</v>
      </c>
      <c r="B56" s="2">
        <v>2011</v>
      </c>
      <c r="C56" s="2">
        <v>8</v>
      </c>
      <c r="D56" s="4">
        <v>6.7099999999999993E-2</v>
      </c>
      <c r="E56" s="2">
        <v>56</v>
      </c>
      <c r="G56" s="3"/>
    </row>
    <row r="57" spans="1:7" s="1" customFormat="1" x14ac:dyDescent="0.2">
      <c r="A57" s="2" t="s">
        <v>16</v>
      </c>
      <c r="B57" s="2">
        <v>2011</v>
      </c>
      <c r="C57" s="2">
        <v>8</v>
      </c>
      <c r="D57" s="4">
        <v>7.6100000000000001E-2</v>
      </c>
      <c r="E57" s="2">
        <v>42</v>
      </c>
      <c r="G57" s="3"/>
    </row>
    <row r="58" spans="1:7" s="1" customFormat="1" x14ac:dyDescent="0.2">
      <c r="A58" s="2" t="s">
        <v>17</v>
      </c>
      <c r="B58" s="2">
        <v>2011</v>
      </c>
      <c r="C58" s="2">
        <v>8</v>
      </c>
      <c r="D58" s="4">
        <v>6.5700000000000008E-2</v>
      </c>
      <c r="E58" s="2">
        <v>63</v>
      </c>
      <c r="G58" s="3"/>
    </row>
    <row r="59" spans="1:7" s="1" customFormat="1" x14ac:dyDescent="0.2">
      <c r="A59" s="2" t="s">
        <v>25</v>
      </c>
      <c r="B59" s="2">
        <v>2011</v>
      </c>
      <c r="C59" s="2">
        <v>8</v>
      </c>
      <c r="D59" s="4">
        <v>6.8099999999999994E-2</v>
      </c>
      <c r="E59" s="2">
        <v>56</v>
      </c>
      <c r="G59" s="3"/>
    </row>
    <row r="60" spans="1:7" s="1" customFormat="1" x14ac:dyDescent="0.2">
      <c r="A60" s="2" t="s">
        <v>18</v>
      </c>
      <c r="B60" s="2">
        <v>2011</v>
      </c>
      <c r="C60" s="2">
        <v>8</v>
      </c>
      <c r="D60" s="4">
        <v>2.7582</v>
      </c>
      <c r="E60" s="2">
        <v>74</v>
      </c>
      <c r="G60" s="3"/>
    </row>
    <row r="61" spans="1:7" s="1" customFormat="1" x14ac:dyDescent="0.2">
      <c r="A61" s="2" t="s">
        <v>26</v>
      </c>
      <c r="B61" s="2">
        <v>2011</v>
      </c>
      <c r="C61" s="2">
        <v>8</v>
      </c>
      <c r="D61" s="4">
        <v>5.6876999999999995</v>
      </c>
      <c r="E61" s="2">
        <v>78</v>
      </c>
      <c r="G61" s="3"/>
    </row>
    <row r="62" spans="1:7" s="1" customFormat="1" x14ac:dyDescent="0.2">
      <c r="A62" s="2" t="s">
        <v>19</v>
      </c>
      <c r="B62" s="2">
        <v>2011</v>
      </c>
      <c r="C62" s="2">
        <v>8</v>
      </c>
      <c r="D62" s="4">
        <v>1.1162999999999998</v>
      </c>
      <c r="E62" s="2">
        <v>60</v>
      </c>
      <c r="G62" s="3"/>
    </row>
    <row r="63" spans="1:7" s="1" customFormat="1" x14ac:dyDescent="0.2">
      <c r="A63" s="2" t="s">
        <v>4</v>
      </c>
      <c r="B63" s="2">
        <v>2011</v>
      </c>
      <c r="C63" s="2">
        <v>8</v>
      </c>
      <c r="D63" s="4">
        <v>0.15990000000000001</v>
      </c>
      <c r="E63" s="2">
        <v>62</v>
      </c>
      <c r="G63" s="3"/>
    </row>
    <row r="64" spans="1:7" s="1" customFormat="1" x14ac:dyDescent="0.2">
      <c r="A64" s="2" t="s">
        <v>5</v>
      </c>
      <c r="B64" s="2">
        <v>2011</v>
      </c>
      <c r="C64" s="2">
        <v>8</v>
      </c>
      <c r="D64" s="4">
        <v>3.9742000000000002</v>
      </c>
      <c r="E64" s="2">
        <v>81</v>
      </c>
      <c r="G64" s="3"/>
    </row>
    <row r="65" spans="1:7" s="1" customFormat="1" x14ac:dyDescent="0.2">
      <c r="A65" s="2" t="s">
        <v>6</v>
      </c>
      <c r="B65" s="2">
        <v>2011</v>
      </c>
      <c r="C65" s="2">
        <v>8</v>
      </c>
      <c r="D65" s="4">
        <v>5.8799999999999998E-2</v>
      </c>
      <c r="E65" s="2">
        <v>56</v>
      </c>
      <c r="G65" s="3"/>
    </row>
    <row r="66" spans="1:7" s="1" customFormat="1" x14ac:dyDescent="0.2">
      <c r="A66" s="2" t="s">
        <v>22</v>
      </c>
      <c r="B66" s="2">
        <v>2011</v>
      </c>
      <c r="C66" s="2">
        <v>8</v>
      </c>
      <c r="D66" s="4">
        <v>6.1500000000000006E-2</v>
      </c>
      <c r="E66" s="2">
        <v>28</v>
      </c>
      <c r="G66" s="3"/>
    </row>
    <row r="67" spans="1:7" s="1" customFormat="1" x14ac:dyDescent="0.2">
      <c r="A67" s="2" t="s">
        <v>23</v>
      </c>
      <c r="B67" s="2">
        <v>2011</v>
      </c>
      <c r="C67" s="2">
        <v>8</v>
      </c>
      <c r="D67" s="4">
        <v>0.10640000000000001</v>
      </c>
      <c r="E67" s="2">
        <v>68</v>
      </c>
      <c r="G67" s="3"/>
    </row>
    <row r="68" spans="1:7" s="1" customFormat="1" x14ac:dyDescent="0.2">
      <c r="A68" s="2" t="s">
        <v>15</v>
      </c>
      <c r="B68" s="2">
        <v>2011</v>
      </c>
      <c r="C68" s="2">
        <v>9</v>
      </c>
      <c r="D68" s="4">
        <v>4.99E-2</v>
      </c>
      <c r="E68" s="2">
        <v>44</v>
      </c>
      <c r="G68" s="3"/>
    </row>
    <row r="69" spans="1:7" s="1" customFormat="1" x14ac:dyDescent="0.2">
      <c r="A69" s="2" t="s">
        <v>16</v>
      </c>
      <c r="B69" s="2">
        <v>2011</v>
      </c>
      <c r="C69" s="2">
        <v>9</v>
      </c>
      <c r="D69" s="4">
        <v>7.6999999999999999E-2</v>
      </c>
      <c r="E69" s="2">
        <v>43</v>
      </c>
      <c r="G69" s="3"/>
    </row>
    <row r="70" spans="1:7" s="1" customFormat="1" x14ac:dyDescent="0.2">
      <c r="A70" s="2" t="s">
        <v>17</v>
      </c>
      <c r="B70" s="2">
        <v>2011</v>
      </c>
      <c r="C70" s="2">
        <v>9</v>
      </c>
      <c r="D70" s="4">
        <v>6.2800000000000009E-2</v>
      </c>
      <c r="E70" s="2">
        <v>58</v>
      </c>
      <c r="G70" s="3"/>
    </row>
    <row r="71" spans="1:7" s="1" customFormat="1" x14ac:dyDescent="0.2">
      <c r="A71" s="2" t="s">
        <v>25</v>
      </c>
      <c r="B71" s="2">
        <v>2011</v>
      </c>
      <c r="C71" s="2">
        <v>9</v>
      </c>
      <c r="D71" s="4">
        <v>4.53E-2</v>
      </c>
      <c r="E71" s="2">
        <v>42</v>
      </c>
      <c r="G71" s="3"/>
    </row>
    <row r="72" spans="1:7" s="1" customFormat="1" x14ac:dyDescent="0.2">
      <c r="A72" s="2" t="s">
        <v>18</v>
      </c>
      <c r="B72" s="2">
        <v>2011</v>
      </c>
      <c r="C72" s="2">
        <v>9</v>
      </c>
      <c r="D72" s="4">
        <v>1.0693000000000001</v>
      </c>
      <c r="E72" s="2">
        <v>69</v>
      </c>
      <c r="G72" s="3"/>
    </row>
    <row r="73" spans="1:7" s="1" customFormat="1" x14ac:dyDescent="0.2">
      <c r="A73" s="2" t="s">
        <v>26</v>
      </c>
      <c r="B73" s="2">
        <v>2011</v>
      </c>
      <c r="C73" s="2">
        <v>9</v>
      </c>
      <c r="D73" s="4">
        <v>6.0899999999999996E-2</v>
      </c>
      <c r="E73" s="2">
        <v>54</v>
      </c>
      <c r="G73" s="3"/>
    </row>
    <row r="74" spans="1:7" s="1" customFormat="1" x14ac:dyDescent="0.2">
      <c r="A74" s="2" t="s">
        <v>19</v>
      </c>
      <c r="B74" s="2">
        <v>2011</v>
      </c>
      <c r="C74" s="2">
        <v>9</v>
      </c>
      <c r="D74" s="4">
        <v>4.1299999999999996E-2</v>
      </c>
      <c r="E74" s="2">
        <v>38</v>
      </c>
      <c r="G74" s="3"/>
    </row>
    <row r="75" spans="1:7" s="1" customFormat="1" x14ac:dyDescent="0.2">
      <c r="A75" s="2" t="s">
        <v>4</v>
      </c>
      <c r="B75" s="2">
        <v>2011</v>
      </c>
      <c r="C75" s="2">
        <v>9</v>
      </c>
      <c r="D75" s="4">
        <v>4.8300000000000003E-2</v>
      </c>
      <c r="E75" s="2">
        <v>44</v>
      </c>
      <c r="G75" s="3"/>
    </row>
    <row r="76" spans="1:7" s="1" customFormat="1" x14ac:dyDescent="0.2">
      <c r="A76" s="2" t="s">
        <v>5</v>
      </c>
      <c r="B76" s="2">
        <v>2011</v>
      </c>
      <c r="C76" s="2">
        <v>9</v>
      </c>
      <c r="D76" s="4">
        <v>0.83169999999999999</v>
      </c>
      <c r="E76" s="2">
        <v>59</v>
      </c>
      <c r="G76" s="3"/>
    </row>
    <row r="77" spans="1:7" s="1" customFormat="1" x14ac:dyDescent="0.2">
      <c r="A77" s="2" t="s">
        <v>6</v>
      </c>
      <c r="B77" s="2">
        <v>2011</v>
      </c>
      <c r="C77" s="2">
        <v>9</v>
      </c>
      <c r="D77" s="4">
        <v>5.96E-2</v>
      </c>
      <c r="E77" s="2">
        <v>55</v>
      </c>
      <c r="G77" s="3"/>
    </row>
    <row r="78" spans="1:7" s="1" customFormat="1" x14ac:dyDescent="0.2">
      <c r="A78" s="2" t="s">
        <v>22</v>
      </c>
      <c r="B78" s="2">
        <v>2011</v>
      </c>
      <c r="C78" s="2">
        <v>9</v>
      </c>
      <c r="D78" s="4">
        <v>8.5999999999999993E-2</v>
      </c>
      <c r="E78" s="2">
        <v>44</v>
      </c>
      <c r="G78" s="3"/>
    </row>
    <row r="79" spans="1:7" s="1" customFormat="1" x14ac:dyDescent="0.2">
      <c r="A79" s="2" t="s">
        <v>23</v>
      </c>
      <c r="B79" s="2">
        <v>2011</v>
      </c>
      <c r="C79" s="2">
        <v>9</v>
      </c>
      <c r="D79" s="4">
        <v>0.1152</v>
      </c>
      <c r="E79" s="2">
        <v>66</v>
      </c>
      <c r="G79" s="3"/>
    </row>
    <row r="80" spans="1:7" s="1" customFormat="1" x14ac:dyDescent="0.2">
      <c r="A80" s="2" t="s">
        <v>15</v>
      </c>
      <c r="B80" s="2">
        <v>2011</v>
      </c>
      <c r="C80" s="2">
        <v>10</v>
      </c>
      <c r="D80" s="4">
        <v>5.3899999999999997E-2</v>
      </c>
      <c r="E80" s="2">
        <v>48</v>
      </c>
      <c r="G80" s="3"/>
    </row>
    <row r="81" spans="1:7" s="1" customFormat="1" x14ac:dyDescent="0.2">
      <c r="A81" s="2" t="s">
        <v>16</v>
      </c>
      <c r="B81" s="2">
        <v>2011</v>
      </c>
      <c r="C81" s="2">
        <v>10</v>
      </c>
      <c r="D81" s="4">
        <v>8.4100000000000008E-2</v>
      </c>
      <c r="E81" s="2">
        <v>49</v>
      </c>
      <c r="G81" s="3"/>
    </row>
    <row r="82" spans="1:7" s="1" customFormat="1" x14ac:dyDescent="0.2">
      <c r="A82" s="2" t="s">
        <v>17</v>
      </c>
      <c r="B82" s="2">
        <v>2011</v>
      </c>
      <c r="C82" s="2">
        <v>10</v>
      </c>
      <c r="D82" s="4">
        <v>6.7000000000000004E-2</v>
      </c>
      <c r="E82" s="2">
        <v>62</v>
      </c>
      <c r="G82" s="3"/>
    </row>
    <row r="83" spans="1:7" s="1" customFormat="1" x14ac:dyDescent="0.2">
      <c r="A83" s="2" t="s">
        <v>25</v>
      </c>
      <c r="B83" s="2">
        <v>2011</v>
      </c>
      <c r="C83" s="2">
        <v>10</v>
      </c>
      <c r="D83" s="4">
        <v>5.62E-2</v>
      </c>
      <c r="E83" s="2">
        <v>51</v>
      </c>
      <c r="G83" s="3"/>
    </row>
    <row r="84" spans="1:7" s="1" customFormat="1" x14ac:dyDescent="0.2">
      <c r="A84" s="2" t="s">
        <v>18</v>
      </c>
      <c r="B84" s="2">
        <v>2011</v>
      </c>
      <c r="C84" s="2">
        <v>10</v>
      </c>
      <c r="D84" s="4">
        <v>0.1515</v>
      </c>
      <c r="E84" s="2">
        <v>65</v>
      </c>
      <c r="G84" s="3"/>
    </row>
    <row r="85" spans="1:7" s="1" customFormat="1" x14ac:dyDescent="0.2">
      <c r="A85" s="2" t="s">
        <v>26</v>
      </c>
      <c r="B85" s="2">
        <v>2011</v>
      </c>
      <c r="C85" s="2">
        <v>10</v>
      </c>
      <c r="D85" s="4">
        <v>0.12240000000000001</v>
      </c>
      <c r="E85" s="2">
        <v>69</v>
      </c>
      <c r="G85" s="3"/>
    </row>
    <row r="86" spans="1:7" s="1" customFormat="1" x14ac:dyDescent="0.2">
      <c r="A86" s="2" t="s">
        <v>19</v>
      </c>
      <c r="B86" s="2">
        <v>2011</v>
      </c>
      <c r="C86" s="2">
        <v>10</v>
      </c>
      <c r="D86" s="4">
        <v>0.1956</v>
      </c>
      <c r="E86" s="2">
        <v>58</v>
      </c>
      <c r="G86" s="3"/>
    </row>
    <row r="87" spans="1:7" s="1" customFormat="1" x14ac:dyDescent="0.2">
      <c r="A87" s="2" t="s">
        <v>4</v>
      </c>
      <c r="B87" s="2">
        <v>2011</v>
      </c>
      <c r="C87" s="2">
        <v>10</v>
      </c>
      <c r="D87" s="4">
        <v>8.1099999999999992E-2</v>
      </c>
      <c r="E87" s="2">
        <v>54</v>
      </c>
      <c r="G87" s="3"/>
    </row>
    <row r="88" spans="1:7" s="1" customFormat="1" x14ac:dyDescent="0.2">
      <c r="A88" s="2" t="s">
        <v>5</v>
      </c>
      <c r="B88" s="2">
        <v>2011</v>
      </c>
      <c r="C88" s="2">
        <v>10</v>
      </c>
      <c r="D88" s="4">
        <v>0.16339999999999999</v>
      </c>
      <c r="E88" s="2">
        <v>80</v>
      </c>
      <c r="G88" s="3"/>
    </row>
    <row r="89" spans="1:7" s="1" customFormat="1" x14ac:dyDescent="0.2">
      <c r="A89" s="2" t="s">
        <v>6</v>
      </c>
      <c r="B89" s="2">
        <v>2011</v>
      </c>
      <c r="C89" s="2">
        <v>10</v>
      </c>
      <c r="D89" s="4">
        <v>5.6900000000000006E-2</v>
      </c>
      <c r="E89" s="2">
        <v>52</v>
      </c>
      <c r="G89" s="3"/>
    </row>
    <row r="90" spans="1:7" s="1" customFormat="1" x14ac:dyDescent="0.2">
      <c r="A90" s="2" t="s">
        <v>22</v>
      </c>
      <c r="B90" s="2">
        <v>2011</v>
      </c>
      <c r="C90" s="2">
        <v>10</v>
      </c>
      <c r="D90" s="4">
        <v>0.10710000000000001</v>
      </c>
      <c r="E90" s="2">
        <v>55</v>
      </c>
      <c r="G90" s="3"/>
    </row>
    <row r="91" spans="1:7" s="1" customFormat="1" x14ac:dyDescent="0.2">
      <c r="A91" s="2" t="s">
        <v>23</v>
      </c>
      <c r="B91" s="2">
        <v>2011</v>
      </c>
      <c r="C91" s="2">
        <v>10</v>
      </c>
      <c r="D91" s="4">
        <v>0.1014</v>
      </c>
      <c r="E91" s="2">
        <v>63</v>
      </c>
      <c r="G91" s="3"/>
    </row>
    <row r="92" spans="1:7" s="1" customFormat="1" x14ac:dyDescent="0.2">
      <c r="A92" s="2" t="s">
        <v>15</v>
      </c>
      <c r="B92" s="2">
        <v>2011</v>
      </c>
      <c r="C92" s="2">
        <v>11</v>
      </c>
      <c r="D92" s="4">
        <v>5.5199999999999999E-2</v>
      </c>
      <c r="E92" s="2">
        <v>45</v>
      </c>
      <c r="G92" s="3"/>
    </row>
    <row r="93" spans="1:7" s="1" customFormat="1" x14ac:dyDescent="0.2">
      <c r="A93" s="2" t="s">
        <v>16</v>
      </c>
      <c r="B93" s="2">
        <v>2011</v>
      </c>
      <c r="C93" s="2">
        <v>11</v>
      </c>
      <c r="D93" s="4">
        <v>8.09E-2</v>
      </c>
      <c r="E93" s="2">
        <v>47</v>
      </c>
      <c r="G93" s="3"/>
    </row>
    <row r="94" spans="1:7" s="1" customFormat="1" x14ac:dyDescent="0.2">
      <c r="A94" s="2" t="s">
        <v>17</v>
      </c>
      <c r="B94" s="2">
        <v>2011</v>
      </c>
      <c r="C94" s="2">
        <v>11</v>
      </c>
      <c r="D94" s="4">
        <v>5.0799999999999998E-2</v>
      </c>
      <c r="E94" s="2">
        <v>44</v>
      </c>
      <c r="G94" s="3"/>
    </row>
    <row r="95" spans="1:7" s="1" customFormat="1" x14ac:dyDescent="0.2">
      <c r="A95" s="2" t="s">
        <v>25</v>
      </c>
      <c r="B95" s="2">
        <v>2011</v>
      </c>
      <c r="C95" s="2">
        <v>11</v>
      </c>
      <c r="D95" s="4">
        <v>0.1368</v>
      </c>
      <c r="E95" s="2">
        <v>47</v>
      </c>
      <c r="G95" s="3"/>
    </row>
    <row r="96" spans="1:7" s="1" customFormat="1" x14ac:dyDescent="0.2">
      <c r="A96" s="2" t="s">
        <v>18</v>
      </c>
      <c r="B96" s="2">
        <v>2011</v>
      </c>
      <c r="C96" s="2">
        <v>11</v>
      </c>
      <c r="D96" s="4">
        <v>0.1822</v>
      </c>
      <c r="E96" s="2">
        <v>57</v>
      </c>
      <c r="G96" s="3"/>
    </row>
    <row r="97" spans="1:7" s="1" customFormat="1" x14ac:dyDescent="0.2">
      <c r="A97" s="2" t="s">
        <v>26</v>
      </c>
      <c r="B97" s="2">
        <v>2011</v>
      </c>
      <c r="C97" s="2">
        <v>11</v>
      </c>
      <c r="D97" s="4">
        <v>1.0356000000000001</v>
      </c>
      <c r="E97" s="2">
        <v>52</v>
      </c>
      <c r="G97" s="3"/>
    </row>
    <row r="98" spans="1:7" s="1" customFormat="1" x14ac:dyDescent="0.2">
      <c r="A98" s="2" t="s">
        <v>19</v>
      </c>
      <c r="B98" s="2">
        <v>2011</v>
      </c>
      <c r="C98" s="2">
        <v>11</v>
      </c>
      <c r="D98" s="4">
        <v>0.26100000000000001</v>
      </c>
      <c r="E98" s="2">
        <v>48</v>
      </c>
      <c r="G98" s="3"/>
    </row>
    <row r="99" spans="1:7" s="1" customFormat="1" x14ac:dyDescent="0.2">
      <c r="A99" s="2" t="s">
        <v>4</v>
      </c>
      <c r="B99" s="2">
        <v>2011</v>
      </c>
      <c r="C99" s="2">
        <v>11</v>
      </c>
      <c r="D99" s="4">
        <v>0.32530000000000003</v>
      </c>
      <c r="E99" s="2">
        <v>49</v>
      </c>
      <c r="G99" s="3"/>
    </row>
    <row r="100" spans="1:7" s="1" customFormat="1" x14ac:dyDescent="0.2">
      <c r="A100" s="2" t="s">
        <v>5</v>
      </c>
      <c r="B100" s="2">
        <v>2011</v>
      </c>
      <c r="C100" s="2">
        <v>11</v>
      </c>
      <c r="D100" s="4">
        <v>0.18940000000000001</v>
      </c>
      <c r="E100" s="2">
        <v>66</v>
      </c>
      <c r="G100" s="3"/>
    </row>
    <row r="101" spans="1:7" s="1" customFormat="1" x14ac:dyDescent="0.2">
      <c r="A101" s="2" t="s">
        <v>6</v>
      </c>
      <c r="B101" s="2">
        <v>2011</v>
      </c>
      <c r="C101" s="2">
        <v>11</v>
      </c>
      <c r="D101" s="4">
        <v>4.9000000000000002E-2</v>
      </c>
      <c r="E101" s="2">
        <v>42</v>
      </c>
      <c r="G101" s="3"/>
    </row>
    <row r="102" spans="1:7" s="1" customFormat="1" x14ac:dyDescent="0.2">
      <c r="A102" s="2" t="s">
        <v>22</v>
      </c>
      <c r="B102" s="2">
        <v>2011</v>
      </c>
      <c r="C102" s="2">
        <v>11</v>
      </c>
      <c r="D102" s="4">
        <v>8.929999999999999E-2</v>
      </c>
      <c r="E102" s="2">
        <v>49</v>
      </c>
      <c r="G102" s="3"/>
    </row>
    <row r="103" spans="1:7" s="1" customFormat="1" x14ac:dyDescent="0.2">
      <c r="A103" s="2" t="s">
        <v>23</v>
      </c>
      <c r="B103" s="2">
        <v>2011</v>
      </c>
      <c r="C103" s="2">
        <v>11</v>
      </c>
      <c r="D103" s="4">
        <v>7.7600000000000002E-2</v>
      </c>
      <c r="E103" s="2">
        <v>45</v>
      </c>
      <c r="G103" s="3"/>
    </row>
    <row r="104" spans="1:7" s="1" customFormat="1" x14ac:dyDescent="0.2">
      <c r="A104" s="2" t="s">
        <v>15</v>
      </c>
      <c r="B104" s="2">
        <v>2011</v>
      </c>
      <c r="C104" s="2">
        <v>12</v>
      </c>
      <c r="D104" s="4">
        <v>6.5599999999999992E-2</v>
      </c>
      <c r="E104" s="2">
        <v>46</v>
      </c>
      <c r="G104" s="3"/>
    </row>
    <row r="105" spans="1:7" s="1" customFormat="1" x14ac:dyDescent="0.2">
      <c r="A105" s="2" t="s">
        <v>16</v>
      </c>
      <c r="B105" s="2">
        <v>2011</v>
      </c>
      <c r="C105" s="2">
        <v>12</v>
      </c>
      <c r="D105" s="4">
        <v>4.9699999999999994E-2</v>
      </c>
      <c r="E105" s="2">
        <v>32</v>
      </c>
      <c r="G105" s="3"/>
    </row>
    <row r="106" spans="1:7" s="1" customFormat="1" x14ac:dyDescent="0.2">
      <c r="A106" s="2" t="s">
        <v>17</v>
      </c>
      <c r="B106" s="2">
        <v>2011</v>
      </c>
      <c r="C106" s="2">
        <v>12</v>
      </c>
      <c r="D106" s="4">
        <v>5.2999999999999999E-2</v>
      </c>
      <c r="E106" s="2">
        <v>43</v>
      </c>
      <c r="G106" s="3"/>
    </row>
    <row r="107" spans="1:7" s="1" customFormat="1" x14ac:dyDescent="0.2">
      <c r="A107" s="2" t="s">
        <v>25</v>
      </c>
      <c r="B107" s="2">
        <v>2011</v>
      </c>
      <c r="C107" s="2">
        <v>12</v>
      </c>
      <c r="D107" s="4">
        <v>7.9100000000000004E-2</v>
      </c>
      <c r="E107" s="2">
        <v>51</v>
      </c>
      <c r="G107" s="3"/>
    </row>
    <row r="108" spans="1:7" s="1" customFormat="1" x14ac:dyDescent="0.2">
      <c r="A108" s="2" t="s">
        <v>18</v>
      </c>
      <c r="B108" s="2">
        <v>2011</v>
      </c>
      <c r="C108" s="2">
        <v>12</v>
      </c>
      <c r="D108" s="4">
        <v>3.2606000000000002</v>
      </c>
      <c r="E108" s="2">
        <v>57</v>
      </c>
      <c r="G108" s="3"/>
    </row>
    <row r="109" spans="1:7" s="1" customFormat="1" x14ac:dyDescent="0.2">
      <c r="A109" s="2" t="s">
        <v>26</v>
      </c>
      <c r="B109" s="2">
        <v>2011</v>
      </c>
      <c r="C109" s="2">
        <v>12</v>
      </c>
      <c r="D109" s="4">
        <v>5.2844000000000007</v>
      </c>
      <c r="E109" s="2">
        <v>55</v>
      </c>
      <c r="G109" s="3"/>
    </row>
    <row r="110" spans="1:7" s="1" customFormat="1" x14ac:dyDescent="0.2">
      <c r="A110" s="2" t="s">
        <v>19</v>
      </c>
      <c r="B110" s="2">
        <v>2011</v>
      </c>
      <c r="C110" s="2">
        <v>12</v>
      </c>
      <c r="D110" s="4">
        <v>1.6891999999999998</v>
      </c>
      <c r="E110" s="2">
        <v>52</v>
      </c>
      <c r="G110" s="3"/>
    </row>
    <row r="111" spans="1:7" s="1" customFormat="1" x14ac:dyDescent="0.2">
      <c r="A111" s="2" t="s">
        <v>4</v>
      </c>
      <c r="B111" s="2">
        <v>2011</v>
      </c>
      <c r="C111" s="2">
        <v>12</v>
      </c>
      <c r="D111" s="4">
        <v>0.40770000000000001</v>
      </c>
      <c r="E111" s="2">
        <v>54</v>
      </c>
      <c r="G111" s="3"/>
    </row>
    <row r="112" spans="1:7" s="1" customFormat="1" x14ac:dyDescent="0.2">
      <c r="A112" s="2" t="s">
        <v>5</v>
      </c>
      <c r="B112" s="2">
        <v>2011</v>
      </c>
      <c r="C112" s="2">
        <v>12</v>
      </c>
      <c r="D112" s="4">
        <v>3.1873</v>
      </c>
      <c r="E112" s="2">
        <v>66</v>
      </c>
      <c r="G112" s="3"/>
    </row>
    <row r="113" spans="1:7" s="1" customFormat="1" x14ac:dyDescent="0.2">
      <c r="A113" s="2" t="s">
        <v>6</v>
      </c>
      <c r="B113" s="2">
        <v>2011</v>
      </c>
      <c r="C113" s="2">
        <v>12</v>
      </c>
      <c r="D113" s="4">
        <v>5.2600000000000001E-2</v>
      </c>
      <c r="E113" s="2">
        <v>43</v>
      </c>
      <c r="G113" s="3"/>
    </row>
    <row r="114" spans="1:7" s="1" customFormat="1" x14ac:dyDescent="0.2">
      <c r="A114" s="2" t="s">
        <v>22</v>
      </c>
      <c r="B114" s="2">
        <v>2011</v>
      </c>
      <c r="C114" s="2">
        <v>12</v>
      </c>
      <c r="D114" s="4">
        <v>6.7699999999999996E-2</v>
      </c>
      <c r="E114" s="2">
        <v>43</v>
      </c>
      <c r="G114" s="3"/>
    </row>
    <row r="115" spans="1:7" s="1" customFormat="1" x14ac:dyDescent="0.2">
      <c r="A115" s="2" t="s">
        <v>23</v>
      </c>
      <c r="B115" s="2">
        <v>2011</v>
      </c>
      <c r="C115" s="2">
        <v>12</v>
      </c>
      <c r="D115" s="4">
        <v>6.2800000000000009E-2</v>
      </c>
      <c r="E115" s="2">
        <v>34</v>
      </c>
      <c r="G115" s="3"/>
    </row>
    <row r="116" spans="1:7" s="1" customFormat="1" x14ac:dyDescent="0.2">
      <c r="A116" s="2" t="s">
        <v>15</v>
      </c>
      <c r="B116" s="2">
        <v>2012</v>
      </c>
      <c r="C116" s="2">
        <v>1</v>
      </c>
      <c r="D116" s="4">
        <v>8.6999999999999994E-2</v>
      </c>
      <c r="E116" s="2">
        <v>68</v>
      </c>
      <c r="G116" s="3"/>
    </row>
    <row r="117" spans="1:7" s="1" customFormat="1" x14ac:dyDescent="0.2">
      <c r="A117" s="2" t="s">
        <v>16</v>
      </c>
      <c r="B117" s="2">
        <v>2012</v>
      </c>
      <c r="C117" s="2">
        <v>1</v>
      </c>
      <c r="D117" s="4">
        <v>7.22E-2</v>
      </c>
      <c r="E117" s="2">
        <v>45</v>
      </c>
      <c r="G117" s="3"/>
    </row>
    <row r="118" spans="1:7" s="1" customFormat="1" x14ac:dyDescent="0.2">
      <c r="A118" s="2" t="s">
        <v>17</v>
      </c>
      <c r="B118" s="2">
        <v>2012</v>
      </c>
      <c r="C118" s="2">
        <v>1</v>
      </c>
      <c r="D118" s="4">
        <v>6.9699999999999998E-2</v>
      </c>
      <c r="E118" s="2">
        <v>55</v>
      </c>
      <c r="G118" s="3"/>
    </row>
    <row r="119" spans="1:7" s="1" customFormat="1" x14ac:dyDescent="0.2">
      <c r="A119" s="2" t="s">
        <v>25</v>
      </c>
      <c r="B119" s="2">
        <v>2012</v>
      </c>
      <c r="C119" s="2">
        <v>1</v>
      </c>
      <c r="D119" s="4">
        <v>8.8599999999999998E-2</v>
      </c>
      <c r="E119" s="2">
        <v>69</v>
      </c>
      <c r="G119" s="3"/>
    </row>
    <row r="120" spans="1:7" s="1" customFormat="1" x14ac:dyDescent="0.2">
      <c r="A120" s="2" t="s">
        <v>18</v>
      </c>
      <c r="B120" s="2">
        <v>2012</v>
      </c>
      <c r="C120" s="2">
        <v>1</v>
      </c>
      <c r="D120" s="4">
        <v>0.51619999999999999</v>
      </c>
      <c r="E120" s="2">
        <v>70</v>
      </c>
      <c r="G120" s="3"/>
    </row>
    <row r="121" spans="1:7" s="1" customFormat="1" x14ac:dyDescent="0.2">
      <c r="A121" s="2" t="s">
        <v>26</v>
      </c>
      <c r="B121" s="2">
        <v>2012</v>
      </c>
      <c r="C121" s="2">
        <v>1</v>
      </c>
      <c r="D121" s="4">
        <v>0.5131</v>
      </c>
      <c r="E121" s="2">
        <v>72</v>
      </c>
      <c r="G121" s="3"/>
    </row>
    <row r="122" spans="1:7" s="1" customFormat="1" x14ac:dyDescent="0.2">
      <c r="A122" s="2" t="s">
        <v>19</v>
      </c>
      <c r="B122" s="2">
        <v>2012</v>
      </c>
      <c r="C122" s="2">
        <v>1</v>
      </c>
      <c r="D122" s="4">
        <v>0.26929999999999998</v>
      </c>
      <c r="E122" s="2">
        <v>70</v>
      </c>
      <c r="G122" s="3"/>
    </row>
    <row r="123" spans="1:7" s="1" customFormat="1" x14ac:dyDescent="0.2">
      <c r="A123" s="2" t="s">
        <v>4</v>
      </c>
      <c r="B123" s="2">
        <v>2012</v>
      </c>
      <c r="C123" s="2">
        <v>1</v>
      </c>
      <c r="D123" s="4">
        <v>0.16879999999999998</v>
      </c>
      <c r="E123" s="2">
        <v>79</v>
      </c>
      <c r="G123" s="3"/>
    </row>
    <row r="124" spans="1:7" s="1" customFormat="1" x14ac:dyDescent="0.2">
      <c r="A124" s="2" t="s">
        <v>5</v>
      </c>
      <c r="B124" s="2">
        <v>2012</v>
      </c>
      <c r="C124" s="2">
        <v>1</v>
      </c>
      <c r="D124" s="4">
        <v>0.49890000000000001</v>
      </c>
      <c r="E124" s="2">
        <v>68</v>
      </c>
      <c r="G124" s="3"/>
    </row>
    <row r="125" spans="1:7" s="1" customFormat="1" x14ac:dyDescent="0.2">
      <c r="A125" s="2" t="s">
        <v>6</v>
      </c>
      <c r="B125" s="2">
        <v>2012</v>
      </c>
      <c r="C125" s="2">
        <v>1</v>
      </c>
      <c r="D125" s="4">
        <v>6.8699999999999997E-2</v>
      </c>
      <c r="E125" s="2">
        <v>55</v>
      </c>
      <c r="G125" s="3"/>
    </row>
    <row r="126" spans="1:7" s="1" customFormat="1" x14ac:dyDescent="0.2">
      <c r="A126" s="2" t="s">
        <v>22</v>
      </c>
      <c r="B126" s="2">
        <v>2012</v>
      </c>
      <c r="C126" s="2">
        <v>1</v>
      </c>
      <c r="D126" s="4">
        <v>8.3199999999999996E-2</v>
      </c>
      <c r="E126" s="2">
        <v>53</v>
      </c>
      <c r="G126" s="3"/>
    </row>
    <row r="127" spans="1:7" s="1" customFormat="1" x14ac:dyDescent="0.2">
      <c r="A127" s="2" t="s">
        <v>23</v>
      </c>
      <c r="B127" s="2">
        <v>2012</v>
      </c>
      <c r="C127" s="2">
        <v>1</v>
      </c>
      <c r="D127" s="4">
        <v>7.51E-2</v>
      </c>
      <c r="E127" s="2">
        <v>47</v>
      </c>
      <c r="G127" s="3"/>
    </row>
    <row r="128" spans="1:7" s="1" customFormat="1" x14ac:dyDescent="0.2">
      <c r="A128" s="2" t="s">
        <v>15</v>
      </c>
      <c r="B128" s="2">
        <v>2012</v>
      </c>
      <c r="C128" s="2">
        <v>2</v>
      </c>
      <c r="D128" s="4">
        <v>5.9400000000000001E-2</v>
      </c>
      <c r="E128" s="2">
        <v>54</v>
      </c>
      <c r="G128" s="3"/>
    </row>
    <row r="129" spans="1:7" s="1" customFormat="1" x14ac:dyDescent="0.2">
      <c r="A129" s="2" t="s">
        <v>16</v>
      </c>
      <c r="B129" s="2">
        <v>2012</v>
      </c>
      <c r="C129" s="2">
        <v>2</v>
      </c>
      <c r="D129" s="4">
        <v>3.5099999999999999E-2</v>
      </c>
      <c r="E129" s="2">
        <v>22</v>
      </c>
      <c r="G129" s="3"/>
    </row>
    <row r="130" spans="1:7" s="1" customFormat="1" x14ac:dyDescent="0.2">
      <c r="A130" s="2" t="s">
        <v>17</v>
      </c>
      <c r="B130" s="2">
        <v>2012</v>
      </c>
      <c r="C130" s="2">
        <v>2</v>
      </c>
      <c r="D130" s="4">
        <v>5.3099999999999994E-2</v>
      </c>
      <c r="E130" s="2">
        <v>47</v>
      </c>
      <c r="G130" s="3"/>
    </row>
    <row r="131" spans="1:7" s="1" customFormat="1" x14ac:dyDescent="0.2">
      <c r="A131" s="2" t="s">
        <v>25</v>
      </c>
      <c r="B131" s="2">
        <v>2012</v>
      </c>
      <c r="C131" s="2">
        <v>2</v>
      </c>
      <c r="D131" s="4">
        <v>6.0499999999999998E-2</v>
      </c>
      <c r="E131" s="2">
        <v>52</v>
      </c>
      <c r="G131" s="3"/>
    </row>
    <row r="132" spans="1:7" s="1" customFormat="1" x14ac:dyDescent="0.2">
      <c r="A132" s="2" t="s">
        <v>18</v>
      </c>
      <c r="B132" s="2">
        <v>2012</v>
      </c>
      <c r="C132" s="2">
        <v>2</v>
      </c>
      <c r="D132" s="4">
        <v>6.6799999999999998E-2</v>
      </c>
      <c r="E132" s="2">
        <v>68</v>
      </c>
      <c r="G132" s="3"/>
    </row>
    <row r="133" spans="1:7" s="1" customFormat="1" x14ac:dyDescent="0.2">
      <c r="A133" s="2" t="s">
        <v>26</v>
      </c>
      <c r="B133" s="2">
        <v>2012</v>
      </c>
      <c r="C133" s="2">
        <v>2</v>
      </c>
      <c r="D133" s="4">
        <v>1.004</v>
      </c>
      <c r="E133" s="2">
        <v>66</v>
      </c>
      <c r="G133" s="3"/>
    </row>
    <row r="134" spans="1:7" s="1" customFormat="1" x14ac:dyDescent="0.2">
      <c r="A134" s="2" t="s">
        <v>19</v>
      </c>
      <c r="B134" s="2">
        <v>2012</v>
      </c>
      <c r="C134" s="2">
        <v>2</v>
      </c>
      <c r="D134" s="4">
        <v>0.58640000000000003</v>
      </c>
      <c r="E134" s="2">
        <v>50</v>
      </c>
      <c r="G134" s="3"/>
    </row>
    <row r="135" spans="1:7" s="1" customFormat="1" x14ac:dyDescent="0.2">
      <c r="A135" s="2" t="s">
        <v>4</v>
      </c>
      <c r="B135" s="2">
        <v>2012</v>
      </c>
      <c r="C135" s="2">
        <v>2</v>
      </c>
      <c r="D135" s="4">
        <v>9.4899999999999998E-2</v>
      </c>
      <c r="E135" s="2">
        <v>50</v>
      </c>
      <c r="G135" s="3"/>
    </row>
    <row r="136" spans="1:7" s="1" customFormat="1" x14ac:dyDescent="0.2">
      <c r="A136" s="2" t="s">
        <v>5</v>
      </c>
      <c r="B136" s="2">
        <v>2012</v>
      </c>
      <c r="C136" s="2">
        <v>2</v>
      </c>
      <c r="D136" s="4">
        <v>6.0899999999999996E-2</v>
      </c>
      <c r="E136" s="2">
        <v>62</v>
      </c>
      <c r="G136" s="3"/>
    </row>
    <row r="137" spans="1:7" s="1" customFormat="1" x14ac:dyDescent="0.2">
      <c r="A137" s="2" t="s">
        <v>6</v>
      </c>
      <c r="B137" s="2">
        <v>2012</v>
      </c>
      <c r="C137" s="2">
        <v>2</v>
      </c>
      <c r="D137" s="4">
        <v>4.7800000000000002E-2</v>
      </c>
      <c r="E137" s="2">
        <v>42</v>
      </c>
      <c r="G137" s="3"/>
    </row>
    <row r="138" spans="1:7" s="1" customFormat="1" x14ac:dyDescent="0.2">
      <c r="A138" s="2" t="s">
        <v>22</v>
      </c>
      <c r="B138" s="2">
        <v>2012</v>
      </c>
      <c r="C138" s="2">
        <v>2</v>
      </c>
      <c r="D138" s="4">
        <v>3.3500000000000002E-2</v>
      </c>
      <c r="E138" s="2">
        <v>21</v>
      </c>
      <c r="G138" s="3"/>
    </row>
    <row r="139" spans="1:7" s="1" customFormat="1" x14ac:dyDescent="0.2">
      <c r="A139" s="2" t="s">
        <v>23</v>
      </c>
      <c r="B139" s="2">
        <v>2012</v>
      </c>
      <c r="C139" s="2">
        <v>2</v>
      </c>
      <c r="D139" s="4">
        <v>4.0999999999999995E-2</v>
      </c>
      <c r="E139" s="2">
        <v>26</v>
      </c>
      <c r="G139" s="3"/>
    </row>
    <row r="140" spans="1:7" s="1" customFormat="1" x14ac:dyDescent="0.2">
      <c r="A140" s="2" t="s">
        <v>15</v>
      </c>
      <c r="B140" s="2">
        <v>2012</v>
      </c>
      <c r="C140" s="2">
        <v>3</v>
      </c>
      <c r="D140" s="4">
        <v>4.9699999999999994E-2</v>
      </c>
      <c r="E140" s="2">
        <v>45</v>
      </c>
      <c r="G140" s="3"/>
    </row>
    <row r="141" spans="1:7" s="1" customFormat="1" x14ac:dyDescent="0.2">
      <c r="A141" s="2" t="s">
        <v>16</v>
      </c>
      <c r="B141" s="2">
        <v>2012</v>
      </c>
      <c r="C141" s="2">
        <v>3</v>
      </c>
      <c r="D141" s="4">
        <v>2.23E-2</v>
      </c>
      <c r="E141" s="2">
        <v>15</v>
      </c>
      <c r="G141" s="3"/>
    </row>
    <row r="142" spans="1:7" s="1" customFormat="1" x14ac:dyDescent="0.2">
      <c r="A142" s="2" t="s">
        <v>17</v>
      </c>
      <c r="B142" s="2">
        <v>2012</v>
      </c>
      <c r="C142" s="2">
        <v>3</v>
      </c>
      <c r="D142" s="4">
        <v>4.9699999999999994E-2</v>
      </c>
      <c r="E142" s="2">
        <v>44</v>
      </c>
      <c r="G142" s="3"/>
    </row>
    <row r="143" spans="1:7" s="1" customFormat="1" x14ac:dyDescent="0.2">
      <c r="A143" s="2" t="s">
        <v>25</v>
      </c>
      <c r="B143" s="2">
        <v>2012</v>
      </c>
      <c r="C143" s="2">
        <v>3</v>
      </c>
      <c r="D143" s="4">
        <v>4.4400000000000002E-2</v>
      </c>
      <c r="E143" s="2">
        <v>40</v>
      </c>
      <c r="G143" s="3"/>
    </row>
    <row r="144" spans="1:7" s="1" customFormat="1" x14ac:dyDescent="0.2">
      <c r="A144" s="2" t="s">
        <v>18</v>
      </c>
      <c r="B144" s="2">
        <v>2012</v>
      </c>
      <c r="C144" s="2">
        <v>3</v>
      </c>
      <c r="D144" s="4">
        <v>4.6199999999999998E-2</v>
      </c>
      <c r="E144" s="2">
        <v>45</v>
      </c>
      <c r="G144" s="3"/>
    </row>
    <row r="145" spans="1:7" s="1" customFormat="1" x14ac:dyDescent="0.2">
      <c r="A145" s="2" t="s">
        <v>26</v>
      </c>
      <c r="B145" s="2">
        <v>2012</v>
      </c>
      <c r="C145" s="2">
        <v>3</v>
      </c>
      <c r="D145" s="4">
        <v>5.6299999999999996E-2</v>
      </c>
      <c r="E145" s="2">
        <v>45</v>
      </c>
      <c r="G145" s="3"/>
    </row>
    <row r="146" spans="1:7" s="1" customFormat="1" x14ac:dyDescent="0.2">
      <c r="A146" s="2" t="s">
        <v>19</v>
      </c>
      <c r="B146" s="2">
        <v>2012</v>
      </c>
      <c r="C146" s="2">
        <v>3</v>
      </c>
      <c r="D146" s="4">
        <v>5.5999999999999994E-2</v>
      </c>
      <c r="E146" s="2">
        <v>51</v>
      </c>
      <c r="G146" s="3"/>
    </row>
    <row r="147" spans="1:7" s="1" customFormat="1" x14ac:dyDescent="0.2">
      <c r="A147" s="2" t="s">
        <v>4</v>
      </c>
      <c r="B147" s="2">
        <v>2012</v>
      </c>
      <c r="C147" s="2">
        <v>3</v>
      </c>
      <c r="D147" s="4">
        <v>6.5299999999999997E-2</v>
      </c>
      <c r="E147" s="2">
        <v>58</v>
      </c>
      <c r="G147" s="3"/>
    </row>
    <row r="148" spans="1:7" s="1" customFormat="1" x14ac:dyDescent="0.2">
      <c r="A148" s="2" t="s">
        <v>5</v>
      </c>
      <c r="B148" s="2">
        <v>2012</v>
      </c>
      <c r="C148" s="2">
        <v>3</v>
      </c>
      <c r="D148" s="4">
        <v>4.6500000000000007E-2</v>
      </c>
      <c r="E148" s="2">
        <v>45</v>
      </c>
      <c r="G148" s="3"/>
    </row>
    <row r="149" spans="1:7" s="1" customFormat="1" x14ac:dyDescent="0.2">
      <c r="A149" s="2" t="s">
        <v>6</v>
      </c>
      <c r="B149" s="2">
        <v>2012</v>
      </c>
      <c r="C149" s="2">
        <v>3</v>
      </c>
      <c r="D149" s="4">
        <v>4.6600000000000003E-2</v>
      </c>
      <c r="E149" s="2">
        <v>42</v>
      </c>
      <c r="G149" s="3"/>
    </row>
    <row r="150" spans="1:7" s="1" customFormat="1" x14ac:dyDescent="0.2">
      <c r="A150" s="2" t="s">
        <v>22</v>
      </c>
      <c r="B150" s="2">
        <v>2012</v>
      </c>
      <c r="C150" s="2">
        <v>3</v>
      </c>
      <c r="D150" s="4">
        <v>2.3799999999999998E-2</v>
      </c>
      <c r="E150" s="2">
        <v>16</v>
      </c>
      <c r="G150" s="3"/>
    </row>
    <row r="151" spans="1:7" s="1" customFormat="1" x14ac:dyDescent="0.2">
      <c r="A151" s="2" t="s">
        <v>23</v>
      </c>
      <c r="B151" s="2">
        <v>2012</v>
      </c>
      <c r="C151" s="2">
        <v>3</v>
      </c>
      <c r="D151" s="4">
        <v>3.0200000000000001E-2</v>
      </c>
      <c r="E151" s="2">
        <v>21</v>
      </c>
      <c r="G151" s="3"/>
    </row>
    <row r="152" spans="1:7" s="1" customFormat="1" x14ac:dyDescent="0.2">
      <c r="A152" s="2" t="s">
        <v>15</v>
      </c>
      <c r="B152" s="2">
        <v>2012</v>
      </c>
      <c r="C152" s="2">
        <v>4</v>
      </c>
      <c r="D152" s="4">
        <v>6.9099999999999995E-2</v>
      </c>
      <c r="E152" s="2">
        <v>56</v>
      </c>
      <c r="G152" s="3"/>
    </row>
    <row r="153" spans="1:7" s="1" customFormat="1" x14ac:dyDescent="0.2">
      <c r="A153" s="2" t="s">
        <v>16</v>
      </c>
      <c r="B153" s="2">
        <v>2012</v>
      </c>
      <c r="C153" s="2">
        <v>4</v>
      </c>
      <c r="D153" s="4">
        <v>4.8399999999999999E-2</v>
      </c>
      <c r="E153" s="2">
        <v>34</v>
      </c>
      <c r="G153" s="3"/>
    </row>
    <row r="154" spans="1:7" s="1" customFormat="1" x14ac:dyDescent="0.2">
      <c r="A154" s="2" t="s">
        <v>17</v>
      </c>
      <c r="B154" s="2">
        <v>2012</v>
      </c>
      <c r="C154" s="2">
        <v>4</v>
      </c>
      <c r="D154" s="4">
        <v>6.2600000000000003E-2</v>
      </c>
      <c r="E154" s="2">
        <v>56</v>
      </c>
      <c r="G154" s="3"/>
    </row>
    <row r="155" spans="1:7" s="1" customFormat="1" x14ac:dyDescent="0.2">
      <c r="A155" s="2" t="s">
        <v>25</v>
      </c>
      <c r="B155" s="2">
        <v>2012</v>
      </c>
      <c r="C155" s="2">
        <v>4</v>
      </c>
      <c r="D155" s="4">
        <v>8.3100000000000007E-2</v>
      </c>
      <c r="E155" s="2">
        <v>67</v>
      </c>
      <c r="G155" s="3"/>
    </row>
    <row r="156" spans="1:7" s="1" customFormat="1" x14ac:dyDescent="0.2">
      <c r="A156" s="2" t="s">
        <v>18</v>
      </c>
      <c r="B156" s="2">
        <v>2012</v>
      </c>
      <c r="C156" s="2">
        <v>4</v>
      </c>
      <c r="D156" s="4">
        <v>2.7351999999999999</v>
      </c>
      <c r="E156" s="2">
        <v>75</v>
      </c>
      <c r="G156" s="3"/>
    </row>
    <row r="157" spans="1:7" s="1" customFormat="1" x14ac:dyDescent="0.2">
      <c r="A157" s="2" t="s">
        <v>26</v>
      </c>
      <c r="B157" s="2">
        <v>2012</v>
      </c>
      <c r="C157" s="2">
        <v>4</v>
      </c>
      <c r="D157" s="4">
        <v>1.6965999999999999</v>
      </c>
      <c r="E157" s="2">
        <v>77</v>
      </c>
      <c r="G157" s="3"/>
    </row>
    <row r="158" spans="1:7" s="1" customFormat="1" x14ac:dyDescent="0.2">
      <c r="A158" s="2" t="s">
        <v>19</v>
      </c>
      <c r="B158" s="2">
        <v>2012</v>
      </c>
      <c r="C158" s="2">
        <v>4</v>
      </c>
      <c r="D158" s="4">
        <v>0.58909999999999996</v>
      </c>
      <c r="E158" s="2">
        <v>68</v>
      </c>
      <c r="G158" s="3"/>
    </row>
    <row r="159" spans="1:7" s="1" customFormat="1" x14ac:dyDescent="0.2">
      <c r="A159" s="2" t="s">
        <v>4</v>
      </c>
      <c r="B159" s="2">
        <v>2012</v>
      </c>
      <c r="C159" s="2">
        <v>4</v>
      </c>
      <c r="D159" s="4">
        <v>0.20980000000000001</v>
      </c>
      <c r="E159" s="2">
        <v>69</v>
      </c>
      <c r="G159" s="3"/>
    </row>
    <row r="160" spans="1:7" s="1" customFormat="1" x14ac:dyDescent="0.2">
      <c r="A160" s="2" t="s">
        <v>5</v>
      </c>
      <c r="B160" s="2">
        <v>2012</v>
      </c>
      <c r="C160" s="2">
        <v>4</v>
      </c>
      <c r="D160" s="4">
        <v>2.7230000000000003</v>
      </c>
      <c r="E160" s="2">
        <v>72</v>
      </c>
      <c r="G160" s="3"/>
    </row>
    <row r="161" spans="1:7" s="1" customFormat="1" x14ac:dyDescent="0.2">
      <c r="A161" s="2" t="s">
        <v>6</v>
      </c>
      <c r="B161" s="2">
        <v>2012</v>
      </c>
      <c r="C161" s="2">
        <v>4</v>
      </c>
      <c r="D161" s="4">
        <v>6.6100000000000006E-2</v>
      </c>
      <c r="E161" s="2">
        <v>58</v>
      </c>
      <c r="G161" s="3"/>
    </row>
    <row r="162" spans="1:7" s="1" customFormat="1" x14ac:dyDescent="0.2">
      <c r="A162" s="2" t="s">
        <v>22</v>
      </c>
      <c r="B162" s="2">
        <v>2012</v>
      </c>
      <c r="C162" s="2">
        <v>4</v>
      </c>
      <c r="D162" s="4">
        <v>4.9000000000000002E-2</v>
      </c>
      <c r="E162" s="2">
        <v>34</v>
      </c>
      <c r="G162" s="3"/>
    </row>
    <row r="163" spans="1:7" s="1" customFormat="1" x14ac:dyDescent="0.2">
      <c r="A163" s="2" t="s">
        <v>23</v>
      </c>
      <c r="B163" s="2">
        <v>2012</v>
      </c>
      <c r="C163" s="2">
        <v>4</v>
      </c>
      <c r="D163" s="4">
        <v>4.5400000000000003E-2</v>
      </c>
      <c r="E163" s="2">
        <v>31</v>
      </c>
      <c r="G163" s="3"/>
    </row>
    <row r="164" spans="1:7" s="1" customFormat="1" x14ac:dyDescent="0.2">
      <c r="A164" s="2" t="s">
        <v>15</v>
      </c>
      <c r="B164" s="2">
        <v>2012</v>
      </c>
      <c r="C164" s="2">
        <v>5</v>
      </c>
      <c r="D164" s="4">
        <v>9.0700000000000003E-2</v>
      </c>
      <c r="E164" s="2">
        <v>62</v>
      </c>
      <c r="G164" s="3"/>
    </row>
    <row r="165" spans="1:7" s="1" customFormat="1" x14ac:dyDescent="0.2">
      <c r="A165" s="2" t="s">
        <v>16</v>
      </c>
      <c r="B165" s="2">
        <v>2012</v>
      </c>
      <c r="C165" s="2">
        <v>5</v>
      </c>
      <c r="D165" s="4">
        <v>9.6500000000000002E-2</v>
      </c>
      <c r="E165" s="2">
        <v>60</v>
      </c>
      <c r="G165" s="3"/>
    </row>
    <row r="166" spans="1:7" s="1" customFormat="1" x14ac:dyDescent="0.2">
      <c r="A166" s="2" t="s">
        <v>17</v>
      </c>
      <c r="B166" s="2">
        <v>2012</v>
      </c>
      <c r="C166" s="2">
        <v>5</v>
      </c>
      <c r="D166" s="4">
        <v>6.2699999999999992E-2</v>
      </c>
      <c r="E166" s="2">
        <v>56</v>
      </c>
      <c r="G166" s="3"/>
    </row>
    <row r="167" spans="1:7" s="1" customFormat="1" x14ac:dyDescent="0.2">
      <c r="A167" s="2" t="s">
        <v>25</v>
      </c>
      <c r="B167" s="2">
        <v>2012</v>
      </c>
      <c r="C167" s="2">
        <v>5</v>
      </c>
      <c r="D167" s="4">
        <v>0.24629999999999999</v>
      </c>
      <c r="E167" s="2">
        <v>78</v>
      </c>
      <c r="G167" s="3"/>
    </row>
    <row r="168" spans="1:7" s="1" customFormat="1" x14ac:dyDescent="0.2">
      <c r="A168" s="2" t="s">
        <v>18</v>
      </c>
      <c r="B168" s="2">
        <v>2012</v>
      </c>
      <c r="C168" s="2">
        <v>5</v>
      </c>
      <c r="D168" s="4">
        <v>2.7835000000000001</v>
      </c>
      <c r="E168" s="2">
        <v>89</v>
      </c>
      <c r="G168" s="3"/>
    </row>
    <row r="169" spans="1:7" s="1" customFormat="1" x14ac:dyDescent="0.2">
      <c r="A169" s="2" t="s">
        <v>26</v>
      </c>
      <c r="B169" s="2">
        <v>2012</v>
      </c>
      <c r="C169" s="2">
        <v>5</v>
      </c>
      <c r="D169" s="4">
        <v>2.9394</v>
      </c>
      <c r="E169" s="2">
        <v>93</v>
      </c>
      <c r="G169" s="3"/>
    </row>
    <row r="170" spans="1:7" s="1" customFormat="1" x14ac:dyDescent="0.2">
      <c r="A170" s="2" t="s">
        <v>19</v>
      </c>
      <c r="B170" s="2">
        <v>2012</v>
      </c>
      <c r="C170" s="2">
        <v>5</v>
      </c>
      <c r="D170" s="4">
        <v>1.7280000000000002</v>
      </c>
      <c r="E170" s="2">
        <v>80</v>
      </c>
      <c r="G170" s="3"/>
    </row>
    <row r="171" spans="1:7" s="1" customFormat="1" x14ac:dyDescent="0.2">
      <c r="A171" s="2" t="s">
        <v>4</v>
      </c>
      <c r="B171" s="2">
        <v>2012</v>
      </c>
      <c r="C171" s="2">
        <v>5</v>
      </c>
      <c r="D171" s="4">
        <v>0.57420000000000004</v>
      </c>
      <c r="E171" s="2">
        <v>77</v>
      </c>
      <c r="G171" s="3"/>
    </row>
    <row r="172" spans="1:7" s="1" customFormat="1" x14ac:dyDescent="0.2">
      <c r="A172" s="2" t="s">
        <v>5</v>
      </c>
      <c r="B172" s="2">
        <v>2012</v>
      </c>
      <c r="C172" s="2">
        <v>5</v>
      </c>
      <c r="D172" s="4">
        <v>2.7569999999999997</v>
      </c>
      <c r="E172" s="2">
        <v>85</v>
      </c>
      <c r="G172" s="3"/>
    </row>
    <row r="173" spans="1:7" s="1" customFormat="1" x14ac:dyDescent="0.2">
      <c r="A173" s="2" t="s">
        <v>6</v>
      </c>
      <c r="B173" s="2">
        <v>2012</v>
      </c>
      <c r="C173" s="2">
        <v>5</v>
      </c>
      <c r="D173" s="4">
        <v>6.25E-2</v>
      </c>
      <c r="E173" s="2">
        <v>56</v>
      </c>
      <c r="G173" s="3"/>
    </row>
    <row r="174" spans="1:7" s="1" customFormat="1" x14ac:dyDescent="0.2">
      <c r="A174" s="2" t="s">
        <v>22</v>
      </c>
      <c r="B174" s="2">
        <v>2012</v>
      </c>
      <c r="C174" s="2">
        <v>5</v>
      </c>
      <c r="D174" s="4">
        <v>9.7899999999999987E-2</v>
      </c>
      <c r="E174" s="2">
        <v>54</v>
      </c>
      <c r="G174" s="3"/>
    </row>
    <row r="175" spans="1:7" s="1" customFormat="1" x14ac:dyDescent="0.2">
      <c r="A175" s="2" t="s">
        <v>23</v>
      </c>
      <c r="B175" s="2">
        <v>2012</v>
      </c>
      <c r="C175" s="2">
        <v>5</v>
      </c>
      <c r="D175" s="4">
        <v>8.4900000000000003E-2</v>
      </c>
      <c r="E175" s="2">
        <v>53</v>
      </c>
      <c r="G175" s="3"/>
    </row>
    <row r="176" spans="1:7" s="1" customFormat="1" x14ac:dyDescent="0.2">
      <c r="A176" s="2" t="s">
        <v>15</v>
      </c>
      <c r="B176" s="2">
        <v>2012</v>
      </c>
      <c r="C176" s="2">
        <v>6</v>
      </c>
      <c r="D176" s="4">
        <v>8.48E-2</v>
      </c>
      <c r="E176" s="2">
        <v>70</v>
      </c>
      <c r="G176" s="3"/>
    </row>
    <row r="177" spans="1:7" s="1" customFormat="1" x14ac:dyDescent="0.2">
      <c r="A177" s="2" t="s">
        <v>16</v>
      </c>
      <c r="B177" s="2">
        <v>2012</v>
      </c>
      <c r="C177" s="2">
        <v>6</v>
      </c>
      <c r="D177" s="4">
        <v>7.0999999999999994E-2</v>
      </c>
      <c r="E177" s="2">
        <v>47</v>
      </c>
      <c r="G177" s="3"/>
    </row>
    <row r="178" spans="1:7" s="1" customFormat="1" x14ac:dyDescent="0.2">
      <c r="A178" s="2" t="s">
        <v>17</v>
      </c>
      <c r="B178" s="2">
        <v>2012</v>
      </c>
      <c r="C178" s="2">
        <v>6</v>
      </c>
      <c r="D178" s="4">
        <v>6.13E-2</v>
      </c>
      <c r="E178" s="2">
        <v>58</v>
      </c>
      <c r="G178" s="3"/>
    </row>
    <row r="179" spans="1:7" s="1" customFormat="1" x14ac:dyDescent="0.2">
      <c r="A179" s="2" t="s">
        <v>25</v>
      </c>
      <c r="B179" s="2">
        <v>2012</v>
      </c>
      <c r="C179" s="2">
        <v>6</v>
      </c>
      <c r="D179" s="4">
        <v>1.3191999999999999</v>
      </c>
      <c r="E179" s="2">
        <v>76</v>
      </c>
      <c r="G179" s="3"/>
    </row>
    <row r="180" spans="1:7" s="1" customFormat="1" x14ac:dyDescent="0.2">
      <c r="A180" s="2" t="s">
        <v>18</v>
      </c>
      <c r="B180" s="2">
        <v>2012</v>
      </c>
      <c r="C180" s="2">
        <v>6</v>
      </c>
      <c r="D180" s="4">
        <v>2.1343000000000001</v>
      </c>
      <c r="E180" s="2">
        <v>98</v>
      </c>
      <c r="G180" s="3"/>
    </row>
    <row r="181" spans="1:7" s="1" customFormat="1" x14ac:dyDescent="0.2">
      <c r="A181" s="2" t="s">
        <v>26</v>
      </c>
      <c r="B181" s="2">
        <v>2012</v>
      </c>
      <c r="C181" s="2">
        <v>6</v>
      </c>
      <c r="D181" s="4">
        <v>2.5096000000000003</v>
      </c>
      <c r="E181" s="2">
        <v>97</v>
      </c>
      <c r="G181" s="3"/>
    </row>
    <row r="182" spans="1:7" s="1" customFormat="1" x14ac:dyDescent="0.2">
      <c r="A182" s="2" t="s">
        <v>19</v>
      </c>
      <c r="B182" s="2">
        <v>2012</v>
      </c>
      <c r="C182" s="2">
        <v>6</v>
      </c>
      <c r="D182" s="4">
        <v>2.1501999999999999</v>
      </c>
      <c r="E182" s="2">
        <v>76</v>
      </c>
      <c r="G182" s="3"/>
    </row>
    <row r="183" spans="1:7" s="1" customFormat="1" x14ac:dyDescent="0.2">
      <c r="A183" s="2" t="s">
        <v>4</v>
      </c>
      <c r="B183" s="2">
        <v>2012</v>
      </c>
      <c r="C183" s="2">
        <v>6</v>
      </c>
      <c r="D183" s="4">
        <v>1.1616</v>
      </c>
      <c r="E183" s="2">
        <v>82</v>
      </c>
      <c r="G183" s="3"/>
    </row>
    <row r="184" spans="1:7" s="1" customFormat="1" x14ac:dyDescent="0.2">
      <c r="A184" s="2" t="s">
        <v>5</v>
      </c>
      <c r="B184" s="2">
        <v>2012</v>
      </c>
      <c r="C184" s="2">
        <v>6</v>
      </c>
      <c r="D184" s="4">
        <v>2.8875000000000002</v>
      </c>
      <c r="E184" s="2">
        <v>100</v>
      </c>
      <c r="G184" s="3"/>
    </row>
    <row r="185" spans="1:7" s="1" customFormat="1" x14ac:dyDescent="0.2">
      <c r="A185" s="2" t="s">
        <v>6</v>
      </c>
      <c r="B185" s="2">
        <v>2012</v>
      </c>
      <c r="C185" s="2">
        <v>6</v>
      </c>
      <c r="D185" s="4">
        <v>6.3299999999999995E-2</v>
      </c>
      <c r="E185" s="2">
        <v>58</v>
      </c>
      <c r="G185" s="3"/>
    </row>
    <row r="186" spans="1:7" s="1" customFormat="1" x14ac:dyDescent="0.2">
      <c r="A186" s="2" t="s">
        <v>22</v>
      </c>
      <c r="B186" s="2">
        <v>2012</v>
      </c>
      <c r="C186" s="2">
        <v>6</v>
      </c>
      <c r="D186" s="4">
        <v>7.6399999999999996E-2</v>
      </c>
      <c r="E186" s="2">
        <v>46</v>
      </c>
      <c r="G186" s="3"/>
    </row>
    <row r="187" spans="1:7" s="1" customFormat="1" x14ac:dyDescent="0.2">
      <c r="A187" s="2" t="s">
        <v>23</v>
      </c>
      <c r="B187" s="2">
        <v>2012</v>
      </c>
      <c r="C187" s="2">
        <v>6</v>
      </c>
      <c r="D187" s="4">
        <v>8.6300000000000002E-2</v>
      </c>
      <c r="E187" s="2">
        <v>59</v>
      </c>
      <c r="G187" s="3"/>
    </row>
    <row r="188" spans="1:7" s="1" customFormat="1" x14ac:dyDescent="0.2">
      <c r="A188" s="2" t="s">
        <v>15</v>
      </c>
      <c r="B188" s="2">
        <v>2012</v>
      </c>
      <c r="C188" s="2">
        <v>7</v>
      </c>
      <c r="D188" s="4">
        <v>6.1600000000000002E-2</v>
      </c>
      <c r="E188" s="2">
        <v>67</v>
      </c>
      <c r="G188" s="3"/>
    </row>
    <row r="189" spans="1:7" s="1" customFormat="1" x14ac:dyDescent="0.2">
      <c r="A189" s="2" t="s">
        <v>16</v>
      </c>
      <c r="B189" s="2">
        <v>2012</v>
      </c>
      <c r="C189" s="2">
        <v>7</v>
      </c>
      <c r="D189" s="4">
        <v>5.1500000000000004E-2</v>
      </c>
      <c r="E189" s="2">
        <v>37</v>
      </c>
      <c r="G189" s="3"/>
    </row>
    <row r="190" spans="1:7" s="1" customFormat="1" x14ac:dyDescent="0.2">
      <c r="A190" s="2" t="s">
        <v>17</v>
      </c>
      <c r="B190" s="2">
        <v>2012</v>
      </c>
      <c r="C190" s="2">
        <v>7</v>
      </c>
      <c r="D190" s="4">
        <v>6.3E-2</v>
      </c>
      <c r="E190" s="2">
        <v>71</v>
      </c>
      <c r="G190" s="3"/>
    </row>
    <row r="191" spans="1:7" s="1" customFormat="1" x14ac:dyDescent="0.2">
      <c r="A191" s="2" t="s">
        <v>25</v>
      </c>
      <c r="B191" s="2">
        <v>2012</v>
      </c>
      <c r="C191" s="2">
        <v>7</v>
      </c>
      <c r="D191" s="4">
        <v>6.1900000000000004E-2</v>
      </c>
      <c r="E191" s="2">
        <v>68</v>
      </c>
      <c r="G191" s="3"/>
    </row>
    <row r="192" spans="1:7" s="1" customFormat="1" x14ac:dyDescent="0.2">
      <c r="A192" s="2" t="s">
        <v>18</v>
      </c>
      <c r="B192" s="2">
        <v>2012</v>
      </c>
      <c r="C192" s="2">
        <v>7</v>
      </c>
      <c r="D192" s="4">
        <v>9.69E-2</v>
      </c>
      <c r="E192" s="2">
        <v>103</v>
      </c>
      <c r="G192" s="3"/>
    </row>
    <row r="193" spans="1:7" s="1" customFormat="1" x14ac:dyDescent="0.2">
      <c r="A193" s="2" t="s">
        <v>26</v>
      </c>
      <c r="B193" s="2">
        <v>2012</v>
      </c>
      <c r="C193" s="2">
        <v>7</v>
      </c>
      <c r="D193" s="4">
        <v>0.17230000000000001</v>
      </c>
      <c r="E193" s="2">
        <v>118</v>
      </c>
      <c r="G193" s="3"/>
    </row>
    <row r="194" spans="1:7" s="1" customFormat="1" x14ac:dyDescent="0.2">
      <c r="A194" s="2" t="s">
        <v>19</v>
      </c>
      <c r="B194" s="2">
        <v>2012</v>
      </c>
      <c r="C194" s="2">
        <v>7</v>
      </c>
      <c r="D194" s="4">
        <v>6.6600000000000006E-2</v>
      </c>
      <c r="E194" s="2">
        <v>68</v>
      </c>
      <c r="G194" s="3"/>
    </row>
    <row r="195" spans="1:7" s="1" customFormat="1" x14ac:dyDescent="0.2">
      <c r="A195" s="2" t="s">
        <v>4</v>
      </c>
      <c r="B195" s="2">
        <v>2012</v>
      </c>
      <c r="C195" s="2">
        <v>7</v>
      </c>
      <c r="D195" s="4">
        <v>6.480000000000001E-2</v>
      </c>
      <c r="E195" s="2">
        <v>66</v>
      </c>
      <c r="G195" s="3"/>
    </row>
    <row r="196" spans="1:7" s="1" customFormat="1" x14ac:dyDescent="0.2">
      <c r="A196" s="2" t="s">
        <v>5</v>
      </c>
      <c r="B196" s="2">
        <v>2012</v>
      </c>
      <c r="C196" s="2">
        <v>7</v>
      </c>
      <c r="D196" s="4">
        <v>0.14480000000000001</v>
      </c>
      <c r="E196" s="2">
        <v>111</v>
      </c>
      <c r="G196" s="3"/>
    </row>
    <row r="197" spans="1:7" s="1" customFormat="1" x14ac:dyDescent="0.2">
      <c r="A197" s="2" t="s">
        <v>6</v>
      </c>
      <c r="B197" s="2">
        <v>2012</v>
      </c>
      <c r="C197" s="2">
        <v>7</v>
      </c>
      <c r="D197" s="4">
        <v>5.9699999999999996E-2</v>
      </c>
      <c r="E197" s="2">
        <v>66</v>
      </c>
      <c r="G197" s="3"/>
    </row>
    <row r="198" spans="1:7" s="1" customFormat="1" x14ac:dyDescent="0.2">
      <c r="A198" s="2" t="s">
        <v>22</v>
      </c>
      <c r="B198" s="2">
        <v>2012</v>
      </c>
      <c r="C198" s="2">
        <v>7</v>
      </c>
      <c r="D198" s="4">
        <v>6.0100000000000001E-2</v>
      </c>
      <c r="E198" s="2">
        <v>41</v>
      </c>
      <c r="G198" s="3"/>
    </row>
    <row r="199" spans="1:7" s="1" customFormat="1" x14ac:dyDescent="0.2">
      <c r="A199" s="2" t="s">
        <v>23</v>
      </c>
      <c r="B199" s="2">
        <v>2012</v>
      </c>
      <c r="C199" s="2">
        <v>7</v>
      </c>
      <c r="D199" s="4">
        <v>7.9000000000000001E-2</v>
      </c>
      <c r="E199" s="2">
        <v>60</v>
      </c>
      <c r="G199" s="3"/>
    </row>
    <row r="200" spans="1:7" s="1" customFormat="1" x14ac:dyDescent="0.2">
      <c r="A200" s="2" t="s">
        <v>15</v>
      </c>
      <c r="B200" s="2">
        <v>2012</v>
      </c>
      <c r="C200" s="2">
        <v>8</v>
      </c>
      <c r="D200" s="4">
        <v>5.6600000000000004E-2</v>
      </c>
      <c r="E200" s="2">
        <v>64</v>
      </c>
      <c r="G200" s="3"/>
    </row>
    <row r="201" spans="1:7" s="1" customFormat="1" x14ac:dyDescent="0.2">
      <c r="A201" s="2" t="s">
        <v>16</v>
      </c>
      <c r="B201" s="2">
        <v>2012</v>
      </c>
      <c r="C201" s="2">
        <v>8</v>
      </c>
      <c r="D201" s="4">
        <v>8.539999999999999E-2</v>
      </c>
      <c r="E201" s="2">
        <v>56</v>
      </c>
      <c r="G201" s="3"/>
    </row>
    <row r="202" spans="1:7" s="1" customFormat="1" x14ac:dyDescent="0.2">
      <c r="A202" s="2" t="s">
        <v>17</v>
      </c>
      <c r="B202" s="2">
        <v>2012</v>
      </c>
      <c r="C202" s="2">
        <v>8</v>
      </c>
      <c r="D202" s="4">
        <v>6.0199999999999997E-2</v>
      </c>
      <c r="E202" s="2">
        <v>69</v>
      </c>
      <c r="G202" s="3"/>
    </row>
    <row r="203" spans="1:7" s="1" customFormat="1" x14ac:dyDescent="0.2">
      <c r="A203" s="2" t="s">
        <v>25</v>
      </c>
      <c r="B203" s="2">
        <v>2012</v>
      </c>
      <c r="C203" s="2">
        <v>8</v>
      </c>
      <c r="D203" s="4">
        <v>6.6699999999999995E-2</v>
      </c>
      <c r="E203" s="2">
        <v>76</v>
      </c>
      <c r="G203" s="3"/>
    </row>
    <row r="204" spans="1:7" s="1" customFormat="1" x14ac:dyDescent="0.2">
      <c r="A204" s="2" t="s">
        <v>18</v>
      </c>
      <c r="B204" s="2">
        <v>2012</v>
      </c>
      <c r="C204" s="2">
        <v>8</v>
      </c>
      <c r="D204" s="4">
        <v>0.30469999999999997</v>
      </c>
      <c r="E204" s="2">
        <v>100</v>
      </c>
      <c r="G204" s="3"/>
    </row>
    <row r="205" spans="1:7" s="1" customFormat="1" x14ac:dyDescent="0.2">
      <c r="A205" s="2" t="s">
        <v>26</v>
      </c>
      <c r="B205" s="2">
        <v>2012</v>
      </c>
      <c r="C205" s="2">
        <v>8</v>
      </c>
      <c r="D205" s="4">
        <v>0.5131</v>
      </c>
      <c r="E205" s="2">
        <v>111</v>
      </c>
      <c r="G205" s="3"/>
    </row>
    <row r="206" spans="1:7" s="1" customFormat="1" x14ac:dyDescent="0.2">
      <c r="A206" s="2" t="s">
        <v>19</v>
      </c>
      <c r="B206" s="2">
        <v>2012</v>
      </c>
      <c r="C206" s="2">
        <v>8</v>
      </c>
      <c r="D206" s="4">
        <v>0.1144</v>
      </c>
      <c r="E206" s="2">
        <v>61</v>
      </c>
      <c r="G206" s="3"/>
    </row>
    <row r="207" spans="1:7" s="1" customFormat="1" x14ac:dyDescent="0.2">
      <c r="A207" s="2" t="s">
        <v>4</v>
      </c>
      <c r="B207" s="2">
        <v>2012</v>
      </c>
      <c r="C207" s="2">
        <v>8</v>
      </c>
      <c r="D207" s="4">
        <v>6.9699999999999998E-2</v>
      </c>
      <c r="E207" s="2">
        <v>63</v>
      </c>
      <c r="G207" s="3"/>
    </row>
    <row r="208" spans="1:7" s="1" customFormat="1" x14ac:dyDescent="0.2">
      <c r="A208" s="2" t="s">
        <v>5</v>
      </c>
      <c r="B208" s="2">
        <v>2012</v>
      </c>
      <c r="C208" s="2">
        <v>8</v>
      </c>
      <c r="D208" s="4">
        <v>0.3</v>
      </c>
      <c r="E208" s="2">
        <v>97</v>
      </c>
      <c r="G208" s="3"/>
    </row>
    <row r="209" spans="1:7" s="1" customFormat="1" x14ac:dyDescent="0.2">
      <c r="A209" s="2" t="s">
        <v>6</v>
      </c>
      <c r="B209" s="2">
        <v>2012</v>
      </c>
      <c r="C209" s="2">
        <v>8</v>
      </c>
      <c r="D209" s="4">
        <v>5.62E-2</v>
      </c>
      <c r="E209" s="2">
        <v>63</v>
      </c>
      <c r="G209" s="3"/>
    </row>
    <row r="210" spans="1:7" s="1" customFormat="1" x14ac:dyDescent="0.2">
      <c r="A210" s="2" t="s">
        <v>22</v>
      </c>
      <c r="B210" s="2">
        <v>2012</v>
      </c>
      <c r="C210" s="2">
        <v>8</v>
      </c>
      <c r="D210" s="4">
        <v>9.3399999999999997E-2</v>
      </c>
      <c r="E210" s="2">
        <v>54</v>
      </c>
      <c r="G210" s="3"/>
    </row>
    <row r="211" spans="1:7" s="1" customFormat="1" x14ac:dyDescent="0.2">
      <c r="A211" s="2" t="s">
        <v>23</v>
      </c>
      <c r="B211" s="2">
        <v>2012</v>
      </c>
      <c r="C211" s="2">
        <v>8</v>
      </c>
      <c r="D211" s="4">
        <v>9.1600000000000001E-2</v>
      </c>
      <c r="E211" s="2">
        <v>66</v>
      </c>
      <c r="G211" s="3"/>
    </row>
    <row r="212" spans="1:7" s="1" customFormat="1" x14ac:dyDescent="0.2">
      <c r="A212" s="2" t="s">
        <v>15</v>
      </c>
      <c r="B212" s="2">
        <v>2012</v>
      </c>
      <c r="C212" s="2">
        <v>9</v>
      </c>
      <c r="D212" s="4">
        <v>3.9100000000000003E-2</v>
      </c>
      <c r="E212" s="2">
        <v>44</v>
      </c>
      <c r="G212" s="3"/>
    </row>
    <row r="213" spans="1:7" s="1" customFormat="1" x14ac:dyDescent="0.2">
      <c r="A213" s="2" t="s">
        <v>16</v>
      </c>
      <c r="B213" s="2">
        <v>2012</v>
      </c>
      <c r="C213" s="2">
        <v>9</v>
      </c>
      <c r="D213" s="4">
        <v>0.10439999999999999</v>
      </c>
      <c r="E213" s="2">
        <v>79</v>
      </c>
      <c r="G213" s="3"/>
    </row>
    <row r="214" spans="1:7" s="1" customFormat="1" x14ac:dyDescent="0.2">
      <c r="A214" s="2" t="s">
        <v>17</v>
      </c>
      <c r="B214" s="2">
        <v>2012</v>
      </c>
      <c r="C214" s="2">
        <v>9</v>
      </c>
      <c r="D214" s="4">
        <v>5.67E-2</v>
      </c>
      <c r="E214" s="2">
        <v>63</v>
      </c>
      <c r="G214" s="3"/>
    </row>
    <row r="215" spans="1:7" s="1" customFormat="1" x14ac:dyDescent="0.2">
      <c r="A215" s="2" t="s">
        <v>25</v>
      </c>
      <c r="B215" s="2">
        <v>2012</v>
      </c>
      <c r="C215" s="2">
        <v>9</v>
      </c>
      <c r="D215" s="4">
        <v>4.1299999999999996E-2</v>
      </c>
      <c r="E215" s="2">
        <v>48</v>
      </c>
      <c r="G215" s="3"/>
    </row>
    <row r="216" spans="1:7" s="1" customFormat="1" x14ac:dyDescent="0.2">
      <c r="A216" s="2" t="s">
        <v>18</v>
      </c>
      <c r="B216" s="2">
        <v>2012</v>
      </c>
      <c r="C216" s="2">
        <v>9</v>
      </c>
      <c r="D216" s="4">
        <v>3.4300000000000004E-2</v>
      </c>
      <c r="E216" s="2">
        <v>38</v>
      </c>
      <c r="G216" s="3"/>
    </row>
    <row r="217" spans="1:7" s="1" customFormat="1" x14ac:dyDescent="0.2">
      <c r="A217" s="2" t="s">
        <v>26</v>
      </c>
      <c r="B217" s="2">
        <v>2012</v>
      </c>
      <c r="C217" s="2">
        <v>9</v>
      </c>
      <c r="D217" s="4">
        <v>5.9699999999999996E-2</v>
      </c>
      <c r="E217" s="2">
        <v>60</v>
      </c>
      <c r="G217" s="3"/>
    </row>
    <row r="218" spans="1:7" s="1" customFormat="1" x14ac:dyDescent="0.2">
      <c r="A218" s="2" t="s">
        <v>19</v>
      </c>
      <c r="B218" s="2">
        <v>2012</v>
      </c>
      <c r="C218" s="2">
        <v>9</v>
      </c>
      <c r="D218" s="4">
        <v>3.5900000000000001E-2</v>
      </c>
      <c r="E218" s="2">
        <v>40</v>
      </c>
      <c r="G218" s="3"/>
    </row>
    <row r="219" spans="1:7" s="1" customFormat="1" x14ac:dyDescent="0.2">
      <c r="A219" s="2" t="s">
        <v>4</v>
      </c>
      <c r="B219" s="2">
        <v>2012</v>
      </c>
      <c r="C219" s="2">
        <v>9</v>
      </c>
      <c r="D219" s="4">
        <v>4.0300000000000002E-2</v>
      </c>
      <c r="E219" s="2">
        <v>44</v>
      </c>
      <c r="G219" s="3"/>
    </row>
    <row r="220" spans="1:7" s="1" customFormat="1" x14ac:dyDescent="0.2">
      <c r="A220" s="2" t="s">
        <v>5</v>
      </c>
      <c r="B220" s="2">
        <v>2012</v>
      </c>
      <c r="C220" s="2">
        <v>9</v>
      </c>
      <c r="D220" s="4">
        <v>4.0800000000000003E-2</v>
      </c>
      <c r="E220" s="2">
        <v>45</v>
      </c>
      <c r="G220" s="3"/>
    </row>
    <row r="221" spans="1:7" s="1" customFormat="1" x14ac:dyDescent="0.2">
      <c r="A221" s="2" t="s">
        <v>6</v>
      </c>
      <c r="B221" s="2">
        <v>2012</v>
      </c>
      <c r="C221" s="2">
        <v>9</v>
      </c>
      <c r="D221" s="4">
        <v>6.6100000000000006E-2</v>
      </c>
      <c r="E221" s="2">
        <v>73</v>
      </c>
      <c r="G221" s="3"/>
    </row>
    <row r="222" spans="1:7" s="1" customFormat="1" x14ac:dyDescent="0.2">
      <c r="A222" s="2" t="s">
        <v>22</v>
      </c>
      <c r="B222" s="2">
        <v>2012</v>
      </c>
      <c r="C222" s="2">
        <v>9</v>
      </c>
      <c r="D222" s="4">
        <v>0.1148</v>
      </c>
      <c r="E222" s="2">
        <v>78</v>
      </c>
      <c r="G222" s="3"/>
    </row>
    <row r="223" spans="1:7" s="1" customFormat="1" x14ac:dyDescent="0.2">
      <c r="A223" s="2" t="s">
        <v>23</v>
      </c>
      <c r="B223" s="2">
        <v>2012</v>
      </c>
      <c r="C223" s="2">
        <v>9</v>
      </c>
      <c r="D223" s="4">
        <v>0.12039999999999999</v>
      </c>
      <c r="E223" s="2">
        <v>98</v>
      </c>
      <c r="G223" s="3"/>
    </row>
    <row r="224" spans="1:7" s="1" customFormat="1" x14ac:dyDescent="0.2">
      <c r="A224" s="2" t="s">
        <v>15</v>
      </c>
      <c r="B224" s="2">
        <v>2012</v>
      </c>
      <c r="C224" s="2">
        <v>10</v>
      </c>
      <c r="D224" s="4">
        <v>4.4999999999999998E-2</v>
      </c>
      <c r="E224" s="2">
        <v>45</v>
      </c>
      <c r="G224" s="3"/>
    </row>
    <row r="225" spans="1:7" s="1" customFormat="1" x14ac:dyDescent="0.2">
      <c r="A225" s="2" t="s">
        <v>16</v>
      </c>
      <c r="B225" s="2">
        <v>2012</v>
      </c>
      <c r="C225" s="2">
        <v>10</v>
      </c>
      <c r="D225" s="4">
        <v>8.8000000000000009E-2</v>
      </c>
      <c r="E225" s="2">
        <v>60</v>
      </c>
      <c r="G225" s="3"/>
    </row>
    <row r="226" spans="1:7" s="1" customFormat="1" x14ac:dyDescent="0.2">
      <c r="A226" s="2" t="s">
        <v>17</v>
      </c>
      <c r="B226" s="2">
        <v>2012</v>
      </c>
      <c r="C226" s="2">
        <v>10</v>
      </c>
      <c r="D226" s="4">
        <v>5.5E-2</v>
      </c>
      <c r="E226" s="2">
        <v>54</v>
      </c>
      <c r="G226" s="3"/>
    </row>
    <row r="227" spans="1:7" s="1" customFormat="1" x14ac:dyDescent="0.2">
      <c r="A227" s="2" t="s">
        <v>25</v>
      </c>
      <c r="B227" s="2">
        <v>2012</v>
      </c>
      <c r="C227" s="2">
        <v>10</v>
      </c>
      <c r="D227" s="4">
        <v>4.6699999999999998E-2</v>
      </c>
      <c r="E227" s="2">
        <v>47</v>
      </c>
      <c r="G227" s="3"/>
    </row>
    <row r="228" spans="1:7" s="1" customFormat="1" x14ac:dyDescent="0.2">
      <c r="A228" s="2" t="s">
        <v>18</v>
      </c>
      <c r="B228" s="2">
        <v>2012</v>
      </c>
      <c r="C228" s="2">
        <v>10</v>
      </c>
      <c r="D228" s="4">
        <v>5.3200000000000004E-2</v>
      </c>
      <c r="E228" s="2">
        <v>53</v>
      </c>
      <c r="G228" s="3"/>
    </row>
    <row r="229" spans="1:7" s="1" customFormat="1" x14ac:dyDescent="0.2">
      <c r="A229" s="2" t="s">
        <v>26</v>
      </c>
      <c r="B229" s="2">
        <v>2012</v>
      </c>
      <c r="C229" s="2">
        <v>10</v>
      </c>
      <c r="D229" s="4">
        <v>5.7200000000000001E-2</v>
      </c>
      <c r="E229" s="2">
        <v>50</v>
      </c>
      <c r="G229" s="3"/>
    </row>
    <row r="230" spans="1:7" s="1" customFormat="1" x14ac:dyDescent="0.2">
      <c r="A230" s="2" t="s">
        <v>19</v>
      </c>
      <c r="B230" s="2">
        <v>2012</v>
      </c>
      <c r="C230" s="2">
        <v>10</v>
      </c>
      <c r="D230" s="4">
        <v>4.4699999999999997E-2</v>
      </c>
      <c r="E230" s="2">
        <v>44</v>
      </c>
      <c r="G230" s="3"/>
    </row>
    <row r="231" spans="1:7" s="1" customFormat="1" x14ac:dyDescent="0.2">
      <c r="A231" s="2" t="s">
        <v>4</v>
      </c>
      <c r="B231" s="2">
        <v>2012</v>
      </c>
      <c r="C231" s="2">
        <v>10</v>
      </c>
      <c r="D231" s="4">
        <v>5.1500000000000004E-2</v>
      </c>
      <c r="E231" s="2">
        <v>51</v>
      </c>
      <c r="G231" s="3"/>
    </row>
    <row r="232" spans="1:7" s="1" customFormat="1" x14ac:dyDescent="0.2">
      <c r="A232" s="2" t="s">
        <v>5</v>
      </c>
      <c r="B232" s="2">
        <v>2012</v>
      </c>
      <c r="C232" s="2">
        <v>10</v>
      </c>
      <c r="D232" s="4">
        <v>5.5999999999999994E-2</v>
      </c>
      <c r="E232" s="2">
        <v>54</v>
      </c>
      <c r="G232" s="3"/>
    </row>
    <row r="233" spans="1:7" s="1" customFormat="1" x14ac:dyDescent="0.2">
      <c r="A233" s="2" t="s">
        <v>6</v>
      </c>
      <c r="B233" s="2">
        <v>2012</v>
      </c>
      <c r="C233" s="2">
        <v>10</v>
      </c>
      <c r="D233" s="4">
        <v>5.2600000000000001E-2</v>
      </c>
      <c r="E233" s="2">
        <v>52</v>
      </c>
      <c r="G233" s="3"/>
    </row>
    <row r="234" spans="1:7" s="1" customFormat="1" x14ac:dyDescent="0.2">
      <c r="A234" s="2" t="s">
        <v>22</v>
      </c>
      <c r="B234" s="2">
        <v>2012</v>
      </c>
      <c r="C234" s="2">
        <v>10</v>
      </c>
      <c r="D234" s="4">
        <v>7.0599999999999996E-2</v>
      </c>
      <c r="E234" s="2">
        <v>46</v>
      </c>
      <c r="G234" s="3"/>
    </row>
    <row r="235" spans="1:7" s="1" customFormat="1" x14ac:dyDescent="0.2">
      <c r="A235" s="2" t="s">
        <v>23</v>
      </c>
      <c r="B235" s="2">
        <v>2012</v>
      </c>
      <c r="C235" s="2">
        <v>10</v>
      </c>
      <c r="D235" s="4">
        <v>0.10210000000000001</v>
      </c>
      <c r="E235" s="2">
        <v>72</v>
      </c>
      <c r="G235" s="3"/>
    </row>
    <row r="236" spans="1:7" s="1" customFormat="1" x14ac:dyDescent="0.2">
      <c r="A236" s="2" t="s">
        <v>15</v>
      </c>
      <c r="B236" s="2">
        <v>2012</v>
      </c>
      <c r="C236" s="2">
        <v>11</v>
      </c>
      <c r="D236" s="4">
        <v>5.4299999999999994E-2</v>
      </c>
      <c r="E236" s="2">
        <v>48</v>
      </c>
      <c r="G236" s="3"/>
    </row>
    <row r="237" spans="1:7" s="1" customFormat="1" x14ac:dyDescent="0.2">
      <c r="A237" s="2" t="s">
        <v>16</v>
      </c>
      <c r="B237" s="2">
        <v>2012</v>
      </c>
      <c r="C237" s="2">
        <v>11</v>
      </c>
      <c r="D237" s="4">
        <v>6.2400000000000004E-2</v>
      </c>
      <c r="E237" s="2">
        <v>51</v>
      </c>
      <c r="G237" s="3"/>
    </row>
    <row r="238" spans="1:7" s="1" customFormat="1" x14ac:dyDescent="0.2">
      <c r="A238" s="2" t="s">
        <v>17</v>
      </c>
      <c r="B238" s="2">
        <v>2012</v>
      </c>
      <c r="C238" s="2">
        <v>11</v>
      </c>
      <c r="D238" s="4">
        <v>5.96E-2</v>
      </c>
      <c r="E238" s="2">
        <v>57</v>
      </c>
      <c r="G238" s="3"/>
    </row>
    <row r="239" spans="1:7" s="1" customFormat="1" x14ac:dyDescent="0.2">
      <c r="A239" s="2" t="s">
        <v>25</v>
      </c>
      <c r="B239" s="2">
        <v>2012</v>
      </c>
      <c r="C239" s="2">
        <v>11</v>
      </c>
      <c r="D239" s="4">
        <v>6.9199999999999998E-2</v>
      </c>
      <c r="E239" s="2">
        <v>62</v>
      </c>
      <c r="G239" s="3"/>
    </row>
    <row r="240" spans="1:7" s="1" customFormat="1" x14ac:dyDescent="0.2">
      <c r="A240" s="2" t="s">
        <v>18</v>
      </c>
      <c r="B240" s="2">
        <v>2012</v>
      </c>
      <c r="C240" s="2">
        <v>11</v>
      </c>
      <c r="D240" s="4">
        <v>0.65129999999999999</v>
      </c>
      <c r="E240" s="2">
        <v>67</v>
      </c>
      <c r="G240" s="3"/>
    </row>
    <row r="241" spans="1:7" s="1" customFormat="1" x14ac:dyDescent="0.2">
      <c r="A241" s="2" t="s">
        <v>26</v>
      </c>
      <c r="B241" s="2">
        <v>2012</v>
      </c>
      <c r="C241" s="2">
        <v>11</v>
      </c>
      <c r="D241" s="4">
        <v>1.4554</v>
      </c>
      <c r="E241" s="2">
        <v>75</v>
      </c>
      <c r="G241" s="3"/>
    </row>
    <row r="242" spans="1:7" s="1" customFormat="1" x14ac:dyDescent="0.2">
      <c r="A242" s="2" t="s">
        <v>19</v>
      </c>
      <c r="B242" s="2">
        <v>2012</v>
      </c>
      <c r="C242" s="2">
        <v>11</v>
      </c>
      <c r="D242" s="4">
        <v>0.80519999999999992</v>
      </c>
      <c r="E242" s="2">
        <v>61</v>
      </c>
      <c r="G242" s="3"/>
    </row>
    <row r="243" spans="1:7" s="1" customFormat="1" x14ac:dyDescent="0.2">
      <c r="A243" s="2" t="s">
        <v>4</v>
      </c>
      <c r="B243" s="2">
        <v>2012</v>
      </c>
      <c r="C243" s="2">
        <v>11</v>
      </c>
      <c r="D243" s="4">
        <v>0.12659999999999999</v>
      </c>
      <c r="E243" s="2">
        <v>60</v>
      </c>
      <c r="G243" s="3"/>
    </row>
    <row r="244" spans="1:7" s="1" customFormat="1" x14ac:dyDescent="0.2">
      <c r="A244" s="2" t="s">
        <v>5</v>
      </c>
      <c r="B244" s="2">
        <v>2012</v>
      </c>
      <c r="C244" s="2">
        <v>11</v>
      </c>
      <c r="D244" s="4">
        <v>0.71050000000000002</v>
      </c>
      <c r="E244" s="2">
        <v>70</v>
      </c>
      <c r="G244" s="3"/>
    </row>
    <row r="245" spans="1:7" s="1" customFormat="1" x14ac:dyDescent="0.2">
      <c r="A245" s="2" t="s">
        <v>6</v>
      </c>
      <c r="B245" s="2">
        <v>2012</v>
      </c>
      <c r="C245" s="2">
        <v>11</v>
      </c>
      <c r="D245" s="4">
        <v>6.6900000000000001E-2</v>
      </c>
      <c r="E245" s="2">
        <v>63</v>
      </c>
      <c r="G245" s="3"/>
    </row>
    <row r="246" spans="1:7" s="1" customFormat="1" x14ac:dyDescent="0.2">
      <c r="A246" s="2" t="s">
        <v>22</v>
      </c>
      <c r="B246" s="2">
        <v>2012</v>
      </c>
      <c r="C246" s="2">
        <v>11</v>
      </c>
      <c r="D246" s="4">
        <v>7.6399999999999996E-2</v>
      </c>
      <c r="E246" s="2">
        <v>61</v>
      </c>
      <c r="G246" s="3"/>
    </row>
    <row r="247" spans="1:7" s="1" customFormat="1" x14ac:dyDescent="0.2">
      <c r="A247" s="2" t="s">
        <v>23</v>
      </c>
      <c r="B247" s="2">
        <v>2012</v>
      </c>
      <c r="C247" s="2">
        <v>11</v>
      </c>
      <c r="D247" s="4">
        <v>6.9199999999999998E-2</v>
      </c>
      <c r="E247" s="2">
        <v>54</v>
      </c>
      <c r="G247" s="3"/>
    </row>
    <row r="248" spans="1:7" s="1" customFormat="1" x14ac:dyDescent="0.2">
      <c r="A248" s="2" t="s">
        <v>15</v>
      </c>
      <c r="B248" s="2">
        <v>2012</v>
      </c>
      <c r="C248" s="2">
        <v>12</v>
      </c>
      <c r="D248" s="4">
        <v>7.3300000000000004E-2</v>
      </c>
      <c r="E248" s="2">
        <v>64</v>
      </c>
      <c r="G248" s="3"/>
    </row>
    <row r="249" spans="1:7" s="1" customFormat="1" x14ac:dyDescent="0.2">
      <c r="A249" s="2" t="s">
        <v>16</v>
      </c>
      <c r="B249" s="2">
        <v>2012</v>
      </c>
      <c r="C249" s="2">
        <v>12</v>
      </c>
      <c r="D249" s="4">
        <v>6.3600000000000004E-2</v>
      </c>
      <c r="E249" s="2">
        <v>50</v>
      </c>
      <c r="G249" s="3"/>
    </row>
    <row r="250" spans="1:7" s="1" customFormat="1" x14ac:dyDescent="0.2">
      <c r="A250" s="2" t="s">
        <v>17</v>
      </c>
      <c r="B250" s="2">
        <v>2012</v>
      </c>
      <c r="C250" s="2">
        <v>12</v>
      </c>
      <c r="D250" s="4">
        <v>6.4699999999999994E-2</v>
      </c>
      <c r="E250" s="2">
        <v>62</v>
      </c>
      <c r="G250" s="3"/>
    </row>
    <row r="251" spans="1:7" s="1" customFormat="1" x14ac:dyDescent="0.2">
      <c r="A251" s="2" t="s">
        <v>25</v>
      </c>
      <c r="B251" s="2">
        <v>2012</v>
      </c>
      <c r="C251" s="2">
        <v>12</v>
      </c>
      <c r="D251" s="4">
        <v>9.01E-2</v>
      </c>
      <c r="E251" s="2">
        <v>72</v>
      </c>
      <c r="G251" s="3"/>
    </row>
    <row r="252" spans="1:7" s="1" customFormat="1" x14ac:dyDescent="0.2">
      <c r="A252" s="2" t="s">
        <v>18</v>
      </c>
      <c r="B252" s="2">
        <v>2012</v>
      </c>
      <c r="C252" s="2">
        <v>12</v>
      </c>
      <c r="D252" s="4">
        <v>4.3932000000000002</v>
      </c>
      <c r="E252" s="2">
        <v>72</v>
      </c>
      <c r="G252" s="3"/>
    </row>
    <row r="253" spans="1:7" s="1" customFormat="1" x14ac:dyDescent="0.2">
      <c r="A253" s="2" t="s">
        <v>26</v>
      </c>
      <c r="B253" s="2">
        <v>2012</v>
      </c>
      <c r="C253" s="2">
        <v>12</v>
      </c>
      <c r="D253" s="4">
        <v>4.4809999999999999</v>
      </c>
      <c r="E253" s="2">
        <v>86</v>
      </c>
      <c r="G253" s="3"/>
    </row>
    <row r="254" spans="1:7" s="1" customFormat="1" x14ac:dyDescent="0.2">
      <c r="A254" s="2" t="s">
        <v>19</v>
      </c>
      <c r="B254" s="2">
        <v>2012</v>
      </c>
      <c r="C254" s="2">
        <v>12</v>
      </c>
      <c r="D254" s="4">
        <v>0.68930000000000002</v>
      </c>
      <c r="E254" s="2">
        <v>74</v>
      </c>
      <c r="G254" s="3"/>
    </row>
    <row r="255" spans="1:7" s="1" customFormat="1" x14ac:dyDescent="0.2">
      <c r="A255" s="2" t="s">
        <v>4</v>
      </c>
      <c r="B255" s="2">
        <v>2012</v>
      </c>
      <c r="C255" s="2">
        <v>12</v>
      </c>
      <c r="D255" s="4">
        <v>0.33889999999999998</v>
      </c>
      <c r="E255" s="2">
        <v>71</v>
      </c>
      <c r="G255" s="3"/>
    </row>
    <row r="256" spans="1:7" s="1" customFormat="1" x14ac:dyDescent="0.2">
      <c r="A256" s="2" t="s">
        <v>5</v>
      </c>
      <c r="B256" s="2">
        <v>2012</v>
      </c>
      <c r="C256" s="2">
        <v>12</v>
      </c>
      <c r="D256" s="4">
        <v>4.01</v>
      </c>
      <c r="E256" s="2">
        <v>66</v>
      </c>
      <c r="G256" s="3"/>
    </row>
    <row r="257" spans="1:7" s="1" customFormat="1" x14ac:dyDescent="0.2">
      <c r="A257" s="2" t="s">
        <v>6</v>
      </c>
      <c r="B257" s="2">
        <v>2012</v>
      </c>
      <c r="C257" s="2">
        <v>12</v>
      </c>
      <c r="D257" s="4">
        <v>5.7599999999999998E-2</v>
      </c>
      <c r="E257" s="2">
        <v>55</v>
      </c>
      <c r="G257" s="3"/>
    </row>
    <row r="258" spans="1:7" s="1" customFormat="1" x14ac:dyDescent="0.2">
      <c r="A258" s="2" t="s">
        <v>22</v>
      </c>
      <c r="B258" s="2">
        <v>2012</v>
      </c>
      <c r="C258" s="2">
        <v>12</v>
      </c>
      <c r="D258" s="4">
        <v>7.8399999999999997E-2</v>
      </c>
      <c r="E258" s="2">
        <v>61</v>
      </c>
      <c r="G258" s="3"/>
    </row>
    <row r="259" spans="1:7" s="1" customFormat="1" x14ac:dyDescent="0.2">
      <c r="A259" s="2" t="s">
        <v>23</v>
      </c>
      <c r="B259" s="2">
        <v>2012</v>
      </c>
      <c r="C259" s="2">
        <v>12</v>
      </c>
      <c r="D259" s="4">
        <v>6.9400000000000003E-2</v>
      </c>
      <c r="E259" s="2">
        <v>53</v>
      </c>
      <c r="G259" s="3"/>
    </row>
    <row r="260" spans="1:7" s="1" customFormat="1" x14ac:dyDescent="0.2">
      <c r="A260" s="2" t="s">
        <v>15</v>
      </c>
      <c r="B260" s="2">
        <v>2013</v>
      </c>
      <c r="C260" s="2">
        <v>1</v>
      </c>
      <c r="D260" s="4">
        <v>7.8799999999999995E-2</v>
      </c>
      <c r="E260" s="2">
        <v>66</v>
      </c>
      <c r="G260" s="3"/>
    </row>
    <row r="261" spans="1:7" s="1" customFormat="1" x14ac:dyDescent="0.2">
      <c r="A261" s="2" t="s">
        <v>16</v>
      </c>
      <c r="B261" s="2">
        <v>2013</v>
      </c>
      <c r="C261" s="2">
        <v>1</v>
      </c>
      <c r="D261" s="4">
        <v>8.7400000000000005E-2</v>
      </c>
      <c r="E261" s="2">
        <v>63</v>
      </c>
      <c r="G261" s="3"/>
    </row>
    <row r="262" spans="1:7" s="1" customFormat="1" x14ac:dyDescent="0.2">
      <c r="A262" s="2" t="s">
        <v>17</v>
      </c>
      <c r="B262" s="2">
        <v>2013</v>
      </c>
      <c r="C262" s="2">
        <v>1</v>
      </c>
      <c r="D262" s="4">
        <v>6.1900000000000004E-2</v>
      </c>
      <c r="E262" s="2">
        <v>58</v>
      </c>
      <c r="G262" s="3"/>
    </row>
    <row r="263" spans="1:7" s="1" customFormat="1" x14ac:dyDescent="0.2">
      <c r="A263" s="2" t="s">
        <v>25</v>
      </c>
      <c r="B263" s="2">
        <v>2013</v>
      </c>
      <c r="C263" s="2">
        <v>1</v>
      </c>
      <c r="D263" s="4">
        <v>8.7100000000000011E-2</v>
      </c>
      <c r="E263" s="2">
        <v>65</v>
      </c>
      <c r="G263" s="3"/>
    </row>
    <row r="264" spans="1:7" s="1" customFormat="1" x14ac:dyDescent="0.2">
      <c r="A264" s="2" t="s">
        <v>18</v>
      </c>
      <c r="B264" s="2">
        <v>2013</v>
      </c>
      <c r="C264" s="2">
        <v>1</v>
      </c>
      <c r="D264" s="4">
        <v>7.3700000000000002E-2</v>
      </c>
      <c r="E264" s="2">
        <v>68</v>
      </c>
      <c r="G264" s="3"/>
    </row>
    <row r="265" spans="1:7" s="1" customFormat="1" x14ac:dyDescent="0.2">
      <c r="A265" s="2" t="s">
        <v>26</v>
      </c>
      <c r="B265" s="2">
        <v>2013</v>
      </c>
      <c r="C265" s="2">
        <v>1</v>
      </c>
      <c r="D265" s="4">
        <v>1.1856</v>
      </c>
      <c r="E265" s="2">
        <v>82</v>
      </c>
      <c r="G265" s="3"/>
    </row>
    <row r="266" spans="1:7" s="1" customFormat="1" x14ac:dyDescent="0.2">
      <c r="A266" s="2" t="s">
        <v>19</v>
      </c>
      <c r="B266" s="2">
        <v>2013</v>
      </c>
      <c r="C266" s="2">
        <v>1</v>
      </c>
      <c r="D266" s="4">
        <v>0.7278</v>
      </c>
      <c r="E266" s="2">
        <v>71</v>
      </c>
      <c r="G266" s="3"/>
    </row>
    <row r="267" spans="1:7" s="1" customFormat="1" x14ac:dyDescent="0.2">
      <c r="A267" s="2" t="s">
        <v>4</v>
      </c>
      <c r="B267" s="2">
        <v>2013</v>
      </c>
      <c r="C267" s="2">
        <v>1</v>
      </c>
      <c r="D267" s="4">
        <v>0.3201</v>
      </c>
      <c r="E267" s="2">
        <v>72</v>
      </c>
      <c r="G267" s="3"/>
    </row>
    <row r="268" spans="1:7" s="1" customFormat="1" x14ac:dyDescent="0.2">
      <c r="A268" s="2" t="s">
        <v>5</v>
      </c>
      <c r="B268" s="2">
        <v>2013</v>
      </c>
      <c r="C268" s="2">
        <v>1</v>
      </c>
      <c r="D268" s="4">
        <v>7.1199999999999999E-2</v>
      </c>
      <c r="E268" s="2">
        <v>62</v>
      </c>
      <c r="G268" s="3"/>
    </row>
    <row r="269" spans="1:7" s="1" customFormat="1" x14ac:dyDescent="0.2">
      <c r="A269" s="2" t="s">
        <v>6</v>
      </c>
      <c r="B269" s="2">
        <v>2013</v>
      </c>
      <c r="C269" s="2">
        <v>1</v>
      </c>
      <c r="D269" s="4">
        <v>5.7500000000000002E-2</v>
      </c>
      <c r="E269" s="2">
        <v>53</v>
      </c>
      <c r="G269" s="3"/>
    </row>
    <row r="270" spans="1:7" s="1" customFormat="1" x14ac:dyDescent="0.2">
      <c r="A270" s="2" t="s">
        <v>22</v>
      </c>
      <c r="B270" s="2">
        <v>2013</v>
      </c>
      <c r="C270" s="2">
        <v>1</v>
      </c>
      <c r="D270" s="4">
        <v>9.35E-2</v>
      </c>
      <c r="E270" s="2">
        <v>67</v>
      </c>
      <c r="G270" s="3"/>
    </row>
    <row r="271" spans="1:7" s="1" customFormat="1" x14ac:dyDescent="0.2">
      <c r="A271" s="2" t="s">
        <v>23</v>
      </c>
      <c r="B271" s="2">
        <v>2013</v>
      </c>
      <c r="C271" s="2">
        <v>1</v>
      </c>
      <c r="D271" s="4">
        <v>9.7299999999999998E-2</v>
      </c>
      <c r="E271" s="2">
        <v>66</v>
      </c>
      <c r="G271" s="3"/>
    </row>
    <row r="272" spans="1:7" s="1" customFormat="1" x14ac:dyDescent="0.2">
      <c r="A272" s="2" t="s">
        <v>15</v>
      </c>
      <c r="B272" s="2">
        <v>2013</v>
      </c>
      <c r="C272" s="2">
        <v>2</v>
      </c>
      <c r="D272" s="4">
        <v>4.8300000000000003E-2</v>
      </c>
      <c r="E272" s="2">
        <v>47</v>
      </c>
      <c r="G272" s="3"/>
    </row>
    <row r="273" spans="1:7" s="1" customFormat="1" x14ac:dyDescent="0.2">
      <c r="A273" s="2" t="s">
        <v>16</v>
      </c>
      <c r="B273" s="2">
        <v>2013</v>
      </c>
      <c r="C273" s="2">
        <v>2</v>
      </c>
      <c r="D273" s="4">
        <v>6.0899999999999996E-2</v>
      </c>
      <c r="E273" s="2">
        <v>49</v>
      </c>
      <c r="G273" s="3"/>
    </row>
    <row r="274" spans="1:7" s="1" customFormat="1" x14ac:dyDescent="0.2">
      <c r="A274" s="2" t="s">
        <v>17</v>
      </c>
      <c r="B274" s="2">
        <v>2013</v>
      </c>
      <c r="C274" s="2">
        <v>2</v>
      </c>
      <c r="D274" s="4">
        <v>5.1299999999999998E-2</v>
      </c>
      <c r="E274" s="2">
        <v>50</v>
      </c>
      <c r="G274" s="3"/>
    </row>
    <row r="275" spans="1:7" s="1" customFormat="1" x14ac:dyDescent="0.2">
      <c r="A275" s="2" t="s">
        <v>25</v>
      </c>
      <c r="B275" s="2">
        <v>2013</v>
      </c>
      <c r="C275" s="2">
        <v>2</v>
      </c>
      <c r="D275" s="4">
        <v>5.28E-2</v>
      </c>
      <c r="E275" s="2">
        <v>53</v>
      </c>
      <c r="G275" s="3"/>
    </row>
    <row r="276" spans="1:7" s="1" customFormat="1" x14ac:dyDescent="0.2">
      <c r="A276" s="2" t="s">
        <v>18</v>
      </c>
      <c r="B276" s="2">
        <v>2013</v>
      </c>
      <c r="C276" s="2">
        <v>2</v>
      </c>
      <c r="D276" s="4">
        <v>3.9100000000000003E-2</v>
      </c>
      <c r="E276" s="2">
        <v>41</v>
      </c>
      <c r="G276" s="3"/>
    </row>
    <row r="277" spans="1:7" s="1" customFormat="1" x14ac:dyDescent="0.2">
      <c r="A277" s="2" t="s">
        <v>26</v>
      </c>
      <c r="B277" s="2">
        <v>2013</v>
      </c>
      <c r="C277" s="2">
        <v>2</v>
      </c>
      <c r="D277" s="4">
        <v>7.0699999999999999E-2</v>
      </c>
      <c r="E277" s="2">
        <v>65</v>
      </c>
      <c r="G277" s="3"/>
    </row>
    <row r="278" spans="1:7" s="1" customFormat="1" x14ac:dyDescent="0.2">
      <c r="A278" s="2" t="s">
        <v>19</v>
      </c>
      <c r="B278" s="2">
        <v>2013</v>
      </c>
      <c r="C278" s="2">
        <v>2</v>
      </c>
      <c r="D278" s="4">
        <v>5.0099999999999999E-2</v>
      </c>
      <c r="E278" s="2">
        <v>49</v>
      </c>
      <c r="G278" s="3"/>
    </row>
    <row r="279" spans="1:7" s="1" customFormat="1" x14ac:dyDescent="0.2">
      <c r="A279" s="2" t="s">
        <v>4</v>
      </c>
      <c r="B279" s="2">
        <v>2013</v>
      </c>
      <c r="C279" s="2">
        <v>2</v>
      </c>
      <c r="D279" s="4">
        <v>5.9400000000000001E-2</v>
      </c>
      <c r="E279" s="2">
        <v>57</v>
      </c>
      <c r="G279" s="3"/>
    </row>
    <row r="280" spans="1:7" s="1" customFormat="1" x14ac:dyDescent="0.2">
      <c r="A280" s="2" t="s">
        <v>5</v>
      </c>
      <c r="B280" s="2">
        <v>2013</v>
      </c>
      <c r="C280" s="2">
        <v>2</v>
      </c>
      <c r="D280" s="4">
        <v>4.2699999999999995E-2</v>
      </c>
      <c r="E280" s="2">
        <v>44</v>
      </c>
      <c r="G280" s="3"/>
    </row>
    <row r="281" spans="1:7" s="1" customFormat="1" x14ac:dyDescent="0.2">
      <c r="A281" s="2" t="s">
        <v>6</v>
      </c>
      <c r="B281" s="2">
        <v>2013</v>
      </c>
      <c r="C281" s="2">
        <v>2</v>
      </c>
      <c r="D281" s="4">
        <v>4.8499999999999995E-2</v>
      </c>
      <c r="E281" s="2">
        <v>47</v>
      </c>
      <c r="G281" s="3"/>
    </row>
    <row r="282" spans="1:7" s="1" customFormat="1" x14ac:dyDescent="0.2">
      <c r="A282" s="2" t="s">
        <v>22</v>
      </c>
      <c r="B282" s="2">
        <v>2013</v>
      </c>
      <c r="C282" s="2">
        <v>2</v>
      </c>
      <c r="D282" s="4">
        <v>6.4399999999999999E-2</v>
      </c>
      <c r="E282" s="2">
        <v>50</v>
      </c>
      <c r="G282" s="3"/>
    </row>
    <row r="283" spans="1:7" s="1" customFormat="1" x14ac:dyDescent="0.2">
      <c r="A283" s="2" t="s">
        <v>23</v>
      </c>
      <c r="B283" s="2">
        <v>2013</v>
      </c>
      <c r="C283" s="2">
        <v>2</v>
      </c>
      <c r="D283" s="4">
        <v>5.3600000000000002E-2</v>
      </c>
      <c r="E283" s="2">
        <v>42</v>
      </c>
      <c r="G283" s="3"/>
    </row>
    <row r="284" spans="1:7" s="1" customFormat="1" x14ac:dyDescent="0.2">
      <c r="A284" s="2" t="s">
        <v>15</v>
      </c>
      <c r="B284" s="2">
        <v>2013</v>
      </c>
      <c r="C284" s="2">
        <v>3</v>
      </c>
      <c r="D284" s="4">
        <v>4.9000000000000002E-2</v>
      </c>
      <c r="E284" s="2">
        <v>46</v>
      </c>
      <c r="G284" s="3"/>
    </row>
    <row r="285" spans="1:7" s="1" customFormat="1" x14ac:dyDescent="0.2">
      <c r="A285" s="2" t="s">
        <v>16</v>
      </c>
      <c r="B285" s="2">
        <v>2013</v>
      </c>
      <c r="C285" s="2">
        <v>3</v>
      </c>
      <c r="D285" s="4">
        <v>6.7599999999999993E-2</v>
      </c>
      <c r="E285" s="2">
        <v>54</v>
      </c>
      <c r="G285" s="3"/>
    </row>
    <row r="286" spans="1:7" s="1" customFormat="1" x14ac:dyDescent="0.2">
      <c r="A286" s="2" t="s">
        <v>17</v>
      </c>
      <c r="B286" s="2">
        <v>2013</v>
      </c>
      <c r="C286" s="2">
        <v>3</v>
      </c>
      <c r="D286" s="4">
        <v>5.1399999999999994E-2</v>
      </c>
      <c r="E286" s="2">
        <v>48</v>
      </c>
      <c r="G286" s="3"/>
    </row>
    <row r="287" spans="1:7" s="1" customFormat="1" x14ac:dyDescent="0.2">
      <c r="A287" s="2" t="s">
        <v>25</v>
      </c>
      <c r="B287" s="2">
        <v>2013</v>
      </c>
      <c r="C287" s="2">
        <v>3</v>
      </c>
      <c r="D287" s="4">
        <v>5.4000000000000006E-2</v>
      </c>
      <c r="E287" s="2">
        <v>53</v>
      </c>
      <c r="G287" s="3"/>
    </row>
    <row r="288" spans="1:7" s="1" customFormat="1" x14ac:dyDescent="0.2">
      <c r="A288" s="2" t="s">
        <v>18</v>
      </c>
      <c r="B288" s="2">
        <v>2013</v>
      </c>
      <c r="C288" s="2">
        <v>3</v>
      </c>
      <c r="D288" s="4">
        <v>5.5999999999999994E-2</v>
      </c>
      <c r="E288" s="2">
        <v>57</v>
      </c>
      <c r="G288" s="3"/>
    </row>
    <row r="289" spans="1:7" s="1" customFormat="1" x14ac:dyDescent="0.2">
      <c r="A289" s="2" t="s">
        <v>26</v>
      </c>
      <c r="B289" s="2">
        <v>2013</v>
      </c>
      <c r="C289" s="2">
        <v>3</v>
      </c>
      <c r="D289" s="4">
        <v>6.4600000000000005E-2</v>
      </c>
      <c r="E289" s="2">
        <v>55</v>
      </c>
      <c r="G289" s="3"/>
    </row>
    <row r="290" spans="1:7" s="1" customFormat="1" x14ac:dyDescent="0.2">
      <c r="A290" s="2" t="s">
        <v>19</v>
      </c>
      <c r="B290" s="2">
        <v>2013</v>
      </c>
      <c r="C290" s="2">
        <v>3</v>
      </c>
      <c r="D290" s="4">
        <v>5.9500000000000004E-2</v>
      </c>
      <c r="E290" s="2">
        <v>53</v>
      </c>
      <c r="G290" s="3"/>
    </row>
    <row r="291" spans="1:7" s="1" customFormat="1" x14ac:dyDescent="0.2">
      <c r="A291" s="2" t="s">
        <v>4</v>
      </c>
      <c r="B291" s="2">
        <v>2013</v>
      </c>
      <c r="C291" s="2">
        <v>3</v>
      </c>
      <c r="D291" s="4">
        <v>5.6900000000000006E-2</v>
      </c>
      <c r="E291" s="2">
        <v>51</v>
      </c>
      <c r="G291" s="3"/>
    </row>
    <row r="292" spans="1:7" s="1" customFormat="1" x14ac:dyDescent="0.2">
      <c r="A292" s="2" t="s">
        <v>5</v>
      </c>
      <c r="B292" s="2">
        <v>2013</v>
      </c>
      <c r="C292" s="2">
        <v>3</v>
      </c>
      <c r="D292" s="4">
        <v>6.5099999999999991E-2</v>
      </c>
      <c r="E292" s="2">
        <v>64</v>
      </c>
      <c r="G292" s="3"/>
    </row>
    <row r="293" spans="1:7" s="1" customFormat="1" x14ac:dyDescent="0.2">
      <c r="A293" s="2" t="s">
        <v>6</v>
      </c>
      <c r="B293" s="2">
        <v>2013</v>
      </c>
      <c r="C293" s="2">
        <v>3</v>
      </c>
      <c r="D293" s="4">
        <v>4.58E-2</v>
      </c>
      <c r="E293" s="2">
        <v>42</v>
      </c>
      <c r="G293" s="3"/>
    </row>
    <row r="294" spans="1:7" s="1" customFormat="1" x14ac:dyDescent="0.2">
      <c r="A294" s="2" t="s">
        <v>22</v>
      </c>
      <c r="B294" s="2">
        <v>2013</v>
      </c>
      <c r="C294" s="2">
        <v>3</v>
      </c>
      <c r="D294" s="4">
        <v>6.5199999999999994E-2</v>
      </c>
      <c r="E294" s="2">
        <v>52</v>
      </c>
      <c r="G294" s="3"/>
    </row>
    <row r="295" spans="1:7" s="1" customFormat="1" x14ac:dyDescent="0.2">
      <c r="A295" s="2" t="s">
        <v>23</v>
      </c>
      <c r="B295" s="2">
        <v>2013</v>
      </c>
      <c r="C295" s="2">
        <v>3</v>
      </c>
      <c r="D295" s="4">
        <v>6.6100000000000006E-2</v>
      </c>
      <c r="E295" s="2">
        <v>53</v>
      </c>
      <c r="G295" s="3"/>
    </row>
    <row r="296" spans="1:7" s="1" customFormat="1" x14ac:dyDescent="0.2">
      <c r="A296" s="2" t="s">
        <v>15</v>
      </c>
      <c r="B296" s="2">
        <v>2013</v>
      </c>
      <c r="C296" s="2">
        <v>4</v>
      </c>
      <c r="D296" s="4">
        <v>4.4999999999999998E-2</v>
      </c>
      <c r="E296" s="2">
        <v>41</v>
      </c>
      <c r="G296" s="3"/>
    </row>
    <row r="297" spans="1:7" s="1" customFormat="1" x14ac:dyDescent="0.2">
      <c r="A297" s="2" t="s">
        <v>16</v>
      </c>
      <c r="B297" s="2">
        <v>2013</v>
      </c>
      <c r="C297" s="2">
        <v>4</v>
      </c>
      <c r="D297" s="4">
        <v>4.2500000000000003E-2</v>
      </c>
      <c r="E297" s="2">
        <v>34</v>
      </c>
      <c r="G297" s="3"/>
    </row>
    <row r="298" spans="1:7" s="1" customFormat="1" x14ac:dyDescent="0.2">
      <c r="A298" s="2" t="s">
        <v>17</v>
      </c>
      <c r="B298" s="2">
        <v>2013</v>
      </c>
      <c r="C298" s="2">
        <v>4</v>
      </c>
      <c r="D298" s="4">
        <v>4.9299999999999997E-2</v>
      </c>
      <c r="E298" s="2">
        <v>46</v>
      </c>
      <c r="G298" s="3"/>
    </row>
    <row r="299" spans="1:7" s="1" customFormat="1" x14ac:dyDescent="0.2">
      <c r="A299" s="2" t="s">
        <v>25</v>
      </c>
      <c r="B299" s="2">
        <v>2013</v>
      </c>
      <c r="C299" s="2">
        <v>4</v>
      </c>
      <c r="D299" s="4">
        <v>5.6299999999999996E-2</v>
      </c>
      <c r="E299" s="2">
        <v>51</v>
      </c>
      <c r="G299" s="3"/>
    </row>
    <row r="300" spans="1:7" s="1" customFormat="1" x14ac:dyDescent="0.2">
      <c r="A300" s="2" t="s">
        <v>18</v>
      </c>
      <c r="B300" s="2">
        <v>2013</v>
      </c>
      <c r="C300" s="2">
        <v>4</v>
      </c>
      <c r="D300" s="4">
        <v>0.20449999999999999</v>
      </c>
      <c r="E300" s="2">
        <v>64</v>
      </c>
      <c r="G300" s="3"/>
    </row>
    <row r="301" spans="1:7" s="1" customFormat="1" x14ac:dyDescent="0.2">
      <c r="A301" s="2" t="s">
        <v>26</v>
      </c>
      <c r="B301" s="2">
        <v>2013</v>
      </c>
      <c r="C301" s="2">
        <v>4</v>
      </c>
      <c r="D301" s="4">
        <v>0.19500000000000001</v>
      </c>
      <c r="E301" s="2">
        <v>66</v>
      </c>
      <c r="G301" s="3"/>
    </row>
    <row r="302" spans="1:7" s="1" customFormat="1" x14ac:dyDescent="0.2">
      <c r="A302" s="2" t="s">
        <v>19</v>
      </c>
      <c r="B302" s="2">
        <v>2013</v>
      </c>
      <c r="C302" s="2">
        <v>4</v>
      </c>
      <c r="D302" s="4">
        <v>0.14429999999999998</v>
      </c>
      <c r="E302" s="2">
        <v>54</v>
      </c>
      <c r="G302" s="3"/>
    </row>
    <row r="303" spans="1:7" s="1" customFormat="1" x14ac:dyDescent="0.2">
      <c r="A303" s="2" t="s">
        <v>4</v>
      </c>
      <c r="B303" s="2">
        <v>2013</v>
      </c>
      <c r="C303" s="2">
        <v>4</v>
      </c>
      <c r="D303" s="4">
        <v>0.1047</v>
      </c>
      <c r="E303" s="2">
        <v>55</v>
      </c>
      <c r="G303" s="3"/>
    </row>
    <row r="304" spans="1:7" s="1" customFormat="1" x14ac:dyDescent="0.2">
      <c r="A304" s="2" t="s">
        <v>5</v>
      </c>
      <c r="B304" s="2">
        <v>2013</v>
      </c>
      <c r="C304" s="2">
        <v>4</v>
      </c>
      <c r="D304" s="4">
        <v>0.20699999999999999</v>
      </c>
      <c r="E304" s="2">
        <v>63</v>
      </c>
      <c r="G304" s="3"/>
    </row>
    <row r="305" spans="1:7" s="1" customFormat="1" x14ac:dyDescent="0.2">
      <c r="A305" s="2" t="s">
        <v>6</v>
      </c>
      <c r="B305" s="2">
        <v>2013</v>
      </c>
      <c r="C305" s="2">
        <v>4</v>
      </c>
      <c r="D305" s="4">
        <v>4.5499999999999999E-2</v>
      </c>
      <c r="E305" s="2">
        <v>42</v>
      </c>
      <c r="G305" s="3"/>
    </row>
    <row r="306" spans="1:7" s="1" customFormat="1" x14ac:dyDescent="0.2">
      <c r="A306" s="2" t="s">
        <v>22</v>
      </c>
      <c r="B306" s="2">
        <v>2013</v>
      </c>
      <c r="C306" s="2">
        <v>4</v>
      </c>
      <c r="D306" s="4">
        <v>3.6499999999999998E-2</v>
      </c>
      <c r="E306" s="2">
        <v>29</v>
      </c>
      <c r="G306" s="3"/>
    </row>
    <row r="307" spans="1:7" s="1" customFormat="1" x14ac:dyDescent="0.2">
      <c r="A307" s="2" t="s">
        <v>23</v>
      </c>
      <c r="B307" s="2">
        <v>2013</v>
      </c>
      <c r="C307" s="2">
        <v>4</v>
      </c>
      <c r="D307" s="4">
        <v>4.41E-2</v>
      </c>
      <c r="E307" s="2">
        <v>35</v>
      </c>
      <c r="G307" s="3"/>
    </row>
  </sheetData>
  <autoFilter ref="A1:I30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workbookViewId="0">
      <selection activeCell="G6" sqref="G6"/>
    </sheetView>
  </sheetViews>
  <sheetFormatPr defaultRowHeight="12.75" x14ac:dyDescent="0.2"/>
  <cols>
    <col min="1" max="1" width="41.140625" customWidth="1"/>
    <col min="4" max="5" width="17.85546875" customWidth="1"/>
    <col min="7" max="7" width="39.28515625" customWidth="1"/>
    <col min="8" max="9" width="15.7109375" customWidth="1"/>
  </cols>
  <sheetData>
    <row r="1" spans="1:9" s="10" customFormat="1" ht="21" customHeight="1" x14ac:dyDescent="0.2">
      <c r="A1" s="8" t="s">
        <v>1</v>
      </c>
      <c r="B1" s="8" t="s">
        <v>2</v>
      </c>
      <c r="C1" s="8" t="s">
        <v>3</v>
      </c>
      <c r="D1" s="9" t="s">
        <v>0</v>
      </c>
      <c r="E1" s="8" t="s">
        <v>7</v>
      </c>
      <c r="H1" s="11"/>
    </row>
    <row r="2" spans="1:9" s="1" customFormat="1" x14ac:dyDescent="0.2">
      <c r="A2" s="6" t="s">
        <v>28</v>
      </c>
      <c r="B2" s="6">
        <v>2011</v>
      </c>
      <c r="C2" s="6">
        <v>5</v>
      </c>
      <c r="D2" s="7">
        <v>4.58E-2</v>
      </c>
      <c r="E2" s="6">
        <v>43</v>
      </c>
      <c r="G2" s="12" t="s">
        <v>8</v>
      </c>
    </row>
    <row r="3" spans="1:9" s="1" customFormat="1" x14ac:dyDescent="0.2">
      <c r="A3" s="2" t="s">
        <v>29</v>
      </c>
      <c r="B3" s="2">
        <v>2011</v>
      </c>
      <c r="C3" s="2">
        <v>5</v>
      </c>
      <c r="D3" s="4">
        <v>0.13449999999999998</v>
      </c>
      <c r="E3" s="2">
        <v>74</v>
      </c>
      <c r="G3" s="13" t="s">
        <v>9</v>
      </c>
    </row>
    <row r="4" spans="1:9" s="1" customFormat="1" x14ac:dyDescent="0.2">
      <c r="A4" s="2" t="s">
        <v>17</v>
      </c>
      <c r="B4" s="2">
        <v>2011</v>
      </c>
      <c r="C4" s="2">
        <v>5</v>
      </c>
      <c r="D4" s="4">
        <v>6.0199999999999997E-2</v>
      </c>
      <c r="E4" s="2">
        <v>57</v>
      </c>
      <c r="G4" s="13" t="s">
        <v>12</v>
      </c>
    </row>
    <row r="5" spans="1:9" s="1" customFormat="1" x14ac:dyDescent="0.2">
      <c r="A5" s="2" t="s">
        <v>24</v>
      </c>
      <c r="B5" s="2">
        <v>2011</v>
      </c>
      <c r="C5" s="2">
        <v>5</v>
      </c>
      <c r="D5" s="4">
        <v>6.7099999999999993E-2</v>
      </c>
      <c r="E5" s="2">
        <v>64</v>
      </c>
    </row>
    <row r="6" spans="1:9" s="1" customFormat="1" x14ac:dyDescent="0.2">
      <c r="A6" s="2" t="s">
        <v>18</v>
      </c>
      <c r="B6" s="2">
        <v>2011</v>
      </c>
      <c r="C6" s="2">
        <v>5</v>
      </c>
      <c r="D6" s="4">
        <v>6.480000000000001E-2</v>
      </c>
      <c r="E6" s="2">
        <v>62</v>
      </c>
    </row>
    <row r="7" spans="1:9" x14ac:dyDescent="0.2">
      <c r="A7" t="s">
        <v>26</v>
      </c>
      <c r="B7">
        <v>2011</v>
      </c>
      <c r="C7">
        <v>5</v>
      </c>
      <c r="D7" s="5">
        <v>0.10580000000000001</v>
      </c>
      <c r="E7">
        <v>65</v>
      </c>
      <c r="G7" s="1"/>
      <c r="H7" s="1"/>
      <c r="I7" s="1"/>
    </row>
    <row r="8" spans="1:9" s="1" customFormat="1" x14ac:dyDescent="0.2">
      <c r="A8" s="2" t="s">
        <v>19</v>
      </c>
      <c r="B8" s="2">
        <v>2011</v>
      </c>
      <c r="C8" s="2">
        <v>5</v>
      </c>
      <c r="D8" s="4">
        <v>6.7099999999999993E-2</v>
      </c>
      <c r="E8" s="2">
        <v>60</v>
      </c>
      <c r="G8" s="16" t="s">
        <v>13</v>
      </c>
    </row>
    <row r="9" spans="1:9" s="1" customFormat="1" x14ac:dyDescent="0.2">
      <c r="A9" s="2" t="s">
        <v>4</v>
      </c>
      <c r="B9" s="2">
        <v>2011</v>
      </c>
      <c r="C9" s="2">
        <v>5</v>
      </c>
      <c r="D9" s="4">
        <v>7.1199999999999999E-2</v>
      </c>
      <c r="E9" s="2">
        <v>64</v>
      </c>
      <c r="G9" s="8" t="s">
        <v>1</v>
      </c>
      <c r="H9" s="9" t="s">
        <v>0</v>
      </c>
      <c r="I9" s="8" t="s">
        <v>7</v>
      </c>
    </row>
    <row r="10" spans="1:9" s="1" customFormat="1" x14ac:dyDescent="0.2">
      <c r="A10" s="2" t="s">
        <v>5</v>
      </c>
      <c r="B10" s="2">
        <v>2011</v>
      </c>
      <c r="C10" s="2">
        <v>5</v>
      </c>
      <c r="D10" s="4">
        <v>5.5500000000000001E-2</v>
      </c>
      <c r="E10" s="2">
        <v>53</v>
      </c>
      <c r="G10" s="1" t="s">
        <v>28</v>
      </c>
      <c r="H10" s="3">
        <f>AVERAGEIF($A$2:$A$289,"=*PRICES-Price zone-EUR",$D$2:$D$289)</f>
        <v>6.9766666666666671E-2</v>
      </c>
      <c r="I10" s="14">
        <f>AVERAGEIF($A$2:$A$289,"=*PRICES-Price zone-EUR",$E$2:$E$289)</f>
        <v>61.583333333333336</v>
      </c>
    </row>
    <row r="11" spans="1:9" s="1" customFormat="1" x14ac:dyDescent="0.2">
      <c r="A11" s="2" t="s">
        <v>6</v>
      </c>
      <c r="B11" s="2">
        <v>2011</v>
      </c>
      <c r="C11" s="2">
        <v>5</v>
      </c>
      <c r="D11" s="4">
        <v>6.9500000000000006E-2</v>
      </c>
      <c r="E11" s="2">
        <v>66</v>
      </c>
      <c r="G11" s="1" t="s">
        <v>29</v>
      </c>
      <c r="H11" s="3">
        <f>AVERAGEIF($A$2:$A$289,"=*PRICES-Price zone-SIB",$D$2:$D$289)</f>
        <v>9.0862499999999999E-2</v>
      </c>
      <c r="I11" s="14">
        <f>AVERAGEIF($A$2:$A$289,"=*PRICES-Price zone-SIB",$E$2:$E$289)</f>
        <v>59.75</v>
      </c>
    </row>
    <row r="12" spans="1:9" s="1" customFormat="1" x14ac:dyDescent="0.2">
      <c r="A12" s="2" t="s">
        <v>22</v>
      </c>
      <c r="B12" s="2">
        <v>2011</v>
      </c>
      <c r="C12" s="2">
        <v>5</v>
      </c>
      <c r="D12" s="4">
        <v>0.16440000000000002</v>
      </c>
      <c r="E12" s="2">
        <v>83</v>
      </c>
      <c r="G12" s="1" t="s">
        <v>17</v>
      </c>
      <c r="H12" s="3">
        <f>AVERAGEIF($A$2:$A$289,"=*PRICES-United Energy System-URAL",$D$2:$D$289)</f>
        <v>7.305416666666667E-2</v>
      </c>
      <c r="I12" s="14">
        <f>AVERAGEIF($A$2:$A$289,"=*PRICES-United Energy System-URAL",$E$2:$E$289)</f>
        <v>69</v>
      </c>
    </row>
    <row r="13" spans="1:9" s="1" customFormat="1" x14ac:dyDescent="0.2">
      <c r="A13" s="2" t="s">
        <v>23</v>
      </c>
      <c r="B13" s="2">
        <v>2011</v>
      </c>
      <c r="C13" s="2">
        <v>5</v>
      </c>
      <c r="D13" s="4">
        <v>0.1285</v>
      </c>
      <c r="E13" s="2">
        <v>75</v>
      </c>
      <c r="G13" s="1" t="s">
        <v>24</v>
      </c>
      <c r="H13" s="3">
        <f>AVERAGEIF($A$2:$A$289,"=*PRICES-United Energy System-Middle Volga",$D$2:$D$289)</f>
        <v>0.14316250000000005</v>
      </c>
      <c r="I13" s="14">
        <f>AVERAGEIF($A$2:$A$289,"=*PRICES-United Energy System-Middle Volga",$E$2:$E$289)</f>
        <v>71.875</v>
      </c>
    </row>
    <row r="14" spans="1:9" s="1" customFormat="1" x14ac:dyDescent="0.2">
      <c r="A14" s="2" t="s">
        <v>28</v>
      </c>
      <c r="B14" s="2">
        <v>2011</v>
      </c>
      <c r="C14" s="2">
        <v>6</v>
      </c>
      <c r="D14" s="4">
        <v>3.9E-2</v>
      </c>
      <c r="E14" s="2">
        <v>41</v>
      </c>
      <c r="G14" s="1" t="s">
        <v>20</v>
      </c>
      <c r="H14" s="15">
        <f>AVERAGEIF($A$2:$A$289,"=*PRICES-United Energy System-SOUTH",$D$2:$D$289)</f>
        <v>1.0189458333333332</v>
      </c>
      <c r="I14" s="14">
        <f>AVERAGEIF($A$2:$A$289,"=*PRICES-United Energy System-SOUTH",$E$2:$E$289)</f>
        <v>81.291666666666671</v>
      </c>
    </row>
    <row r="15" spans="1:9" s="1" customFormat="1" x14ac:dyDescent="0.2">
      <c r="A15" s="2" t="s">
        <v>29</v>
      </c>
      <c r="B15" s="2">
        <v>2011</v>
      </c>
      <c r="C15" s="2">
        <v>6</v>
      </c>
      <c r="D15" s="4">
        <v>0.1002</v>
      </c>
      <c r="E15" s="2">
        <v>57</v>
      </c>
      <c r="G15" s="1" t="s">
        <v>27</v>
      </c>
      <c r="H15" s="15">
        <f>AVERAGEIF($A$2:$A$289,"=*PRICES-United Energy System-North West",$D$2:$D$289)</f>
        <v>1.5538249999999998</v>
      </c>
      <c r="I15" s="14">
        <f>AVERAGEIF($A$2:$A$289,"=*PRICES-United Energy System-North West",$E$2:$E$289)</f>
        <v>97.458333333333329</v>
      </c>
    </row>
    <row r="16" spans="1:9" s="1" customFormat="1" x14ac:dyDescent="0.2">
      <c r="A16" s="2" t="s">
        <v>17</v>
      </c>
      <c r="B16" s="2">
        <v>2011</v>
      </c>
      <c r="C16" s="2">
        <v>6</v>
      </c>
      <c r="D16" s="4">
        <v>6.0299999999999999E-2</v>
      </c>
      <c r="E16" s="2">
        <v>59</v>
      </c>
      <c r="G16" s="1" t="s">
        <v>21</v>
      </c>
      <c r="H16" s="15">
        <f>AVERAGEIF($A$2:$A$289,"=*PRICES-United Energy System-CENTER",$D$2:$D$289)</f>
        <v>0.58534166666666654</v>
      </c>
      <c r="I16" s="14">
        <f>AVERAGEIF($A$2:$A$289,"=*PRICES-United Energy System-CENTER",$E$2:$E$289)</f>
        <v>81.5</v>
      </c>
    </row>
    <row r="17" spans="1:9" s="1" customFormat="1" x14ac:dyDescent="0.2">
      <c r="A17" s="2" t="s">
        <v>24</v>
      </c>
      <c r="B17" s="2">
        <v>2011</v>
      </c>
      <c r="C17" s="2">
        <v>6</v>
      </c>
      <c r="D17" s="4">
        <v>3.2099999999999997E-2</v>
      </c>
      <c r="E17" s="2">
        <v>35</v>
      </c>
      <c r="G17" s="1" t="s">
        <v>10</v>
      </c>
      <c r="H17" s="15">
        <f>AVERAGEIF($A$2:$A$289,"=*INDEX-HUB-CENTER",$D$2:$D$289)</f>
        <v>0.273675</v>
      </c>
      <c r="I17" s="14">
        <f>AVERAGEIF($A$2:$A$289,"=*INDEX-HUB-CENTER",$E$2:$E$289)</f>
        <v>80.25</v>
      </c>
    </row>
    <row r="18" spans="1:9" s="1" customFormat="1" x14ac:dyDescent="0.2">
      <c r="A18" s="2" t="s">
        <v>18</v>
      </c>
      <c r="B18" s="2">
        <v>2011</v>
      </c>
      <c r="C18" s="2">
        <v>6</v>
      </c>
      <c r="D18" s="4">
        <v>6.0100000000000001E-2</v>
      </c>
      <c r="E18" s="2">
        <v>69</v>
      </c>
      <c r="G18" s="1" t="s">
        <v>11</v>
      </c>
      <c r="H18" s="15">
        <f>AVERAGEIF($A$2:$A$289,"=*INDEX-HUB-SOUTH",$D$2:$D$289)</f>
        <v>1.0856083333333335</v>
      </c>
      <c r="I18" s="14">
        <f>AVERAGEIF($A$2:$A$289,"=*INDEX-HUB-SOUTH",$E$2:$E$289)</f>
        <v>84.5</v>
      </c>
    </row>
    <row r="19" spans="1:9" x14ac:dyDescent="0.2">
      <c r="A19" t="s">
        <v>26</v>
      </c>
      <c r="B19">
        <v>2011</v>
      </c>
      <c r="C19">
        <v>6</v>
      </c>
      <c r="D19" s="5">
        <v>0.24539999999999998</v>
      </c>
      <c r="E19">
        <v>125</v>
      </c>
      <c r="G19" s="1" t="s">
        <v>6</v>
      </c>
      <c r="H19" s="3">
        <f>AVERAGEIF($A$2:$A$289,"=*INDEX-HUB-URAL",$D$2:$D$289)</f>
        <v>7.1458333333333332E-2</v>
      </c>
      <c r="I19" s="14">
        <f>AVERAGEIF($A$2:$A$289,"=*INDEX-HUB-URAL",$E$2:$E$289)</f>
        <v>67</v>
      </c>
    </row>
    <row r="20" spans="1:9" s="1" customFormat="1" x14ac:dyDescent="0.2">
      <c r="A20" s="2" t="s">
        <v>19</v>
      </c>
      <c r="B20" s="2">
        <v>2011</v>
      </c>
      <c r="C20" s="2">
        <v>6</v>
      </c>
      <c r="D20" s="4">
        <v>4.4900000000000002E-2</v>
      </c>
      <c r="E20" s="2">
        <v>50</v>
      </c>
      <c r="G20" s="1" t="s">
        <v>22</v>
      </c>
      <c r="H20" s="3">
        <f>AVERAGEIF($A$2:$A$289,"=*INDEX-HUB-East Siberia",$D$2:$D$289)</f>
        <v>8.9045833333333338E-2</v>
      </c>
      <c r="I20" s="14">
        <f>AVERAGEIF($A$2:$A$289,"=*INDEX-HUB-East Siberia",$E$2:$E$289)</f>
        <v>55.291666666666664</v>
      </c>
    </row>
    <row r="21" spans="1:9" s="1" customFormat="1" x14ac:dyDescent="0.2">
      <c r="A21" s="2" t="s">
        <v>4</v>
      </c>
      <c r="B21" s="2">
        <v>2011</v>
      </c>
      <c r="C21" s="2">
        <v>6</v>
      </c>
      <c r="D21" s="4">
        <v>4.3299999999999998E-2</v>
      </c>
      <c r="E21" s="2">
        <v>47</v>
      </c>
      <c r="G21" s="1" t="s">
        <v>23</v>
      </c>
      <c r="H21" s="3">
        <f>AVERAGEIF($A$2:$A$289,"=*INDEX-HUB-West Siberia",$D$2:$D$289)</f>
        <v>0.10492499999999998</v>
      </c>
      <c r="I21" s="14">
        <f>AVERAGEIF($A$2:$A$289,"=*INDEX-HUB-West Siberia",$E$2:$E$289)</f>
        <v>70.291666666666671</v>
      </c>
    </row>
    <row r="22" spans="1:9" s="1" customFormat="1" x14ac:dyDescent="0.2">
      <c r="A22" s="2" t="s">
        <v>5</v>
      </c>
      <c r="B22" s="2">
        <v>2011</v>
      </c>
      <c r="C22" s="2">
        <v>6</v>
      </c>
      <c r="D22" s="4">
        <v>8.0799999999999997E-2</v>
      </c>
      <c r="E22" s="2">
        <v>94</v>
      </c>
      <c r="G22" s="3"/>
    </row>
    <row r="23" spans="1:9" s="1" customFormat="1" x14ac:dyDescent="0.2">
      <c r="A23" s="2" t="s">
        <v>6</v>
      </c>
      <c r="B23" s="2">
        <v>2011</v>
      </c>
      <c r="C23" s="2">
        <v>6</v>
      </c>
      <c r="D23" s="4">
        <v>5.4699999999999999E-2</v>
      </c>
      <c r="E23" s="2">
        <v>55</v>
      </c>
    </row>
    <row r="24" spans="1:9" s="1" customFormat="1" x14ac:dyDescent="0.2">
      <c r="A24" s="2" t="s">
        <v>22</v>
      </c>
      <c r="B24" s="2">
        <v>2011</v>
      </c>
      <c r="C24" s="2">
        <v>6</v>
      </c>
      <c r="D24" s="4">
        <v>0.1033</v>
      </c>
      <c r="E24" s="2">
        <v>55</v>
      </c>
    </row>
    <row r="25" spans="1:9" s="1" customFormat="1" x14ac:dyDescent="0.2">
      <c r="A25" s="2" t="s">
        <v>23</v>
      </c>
      <c r="B25" s="2">
        <v>2011</v>
      </c>
      <c r="C25" s="2">
        <v>6</v>
      </c>
      <c r="D25" s="4">
        <v>0.11320000000000001</v>
      </c>
      <c r="E25" s="2">
        <v>67</v>
      </c>
    </row>
    <row r="26" spans="1:9" s="1" customFormat="1" x14ac:dyDescent="0.2">
      <c r="A26" s="2" t="s">
        <v>28</v>
      </c>
      <c r="B26" s="2">
        <v>2011</v>
      </c>
      <c r="C26" s="2">
        <v>7</v>
      </c>
      <c r="D26" s="4">
        <v>6.4199999999999993E-2</v>
      </c>
      <c r="E26" s="2">
        <v>63</v>
      </c>
    </row>
    <row r="27" spans="1:9" s="1" customFormat="1" x14ac:dyDescent="0.2">
      <c r="A27" s="2" t="s">
        <v>29</v>
      </c>
      <c r="B27" s="2">
        <v>2011</v>
      </c>
      <c r="C27" s="2">
        <v>7</v>
      </c>
      <c r="D27" s="4">
        <v>9.3000000000000013E-2</v>
      </c>
      <c r="E27" s="2">
        <v>50</v>
      </c>
    </row>
    <row r="28" spans="1:9" s="1" customFormat="1" x14ac:dyDescent="0.2">
      <c r="A28" s="2" t="s">
        <v>17</v>
      </c>
      <c r="B28" s="2">
        <v>2011</v>
      </c>
      <c r="C28" s="2">
        <v>7</v>
      </c>
      <c r="D28" s="4">
        <v>7.3899999999999993E-2</v>
      </c>
      <c r="E28" s="2">
        <v>68</v>
      </c>
    </row>
    <row r="29" spans="1:9" s="1" customFormat="1" x14ac:dyDescent="0.2">
      <c r="A29" s="2" t="s">
        <v>24</v>
      </c>
      <c r="B29" s="2">
        <v>2011</v>
      </c>
      <c r="C29" s="2">
        <v>7</v>
      </c>
      <c r="D29" s="4">
        <v>5.4299999999999994E-2</v>
      </c>
      <c r="E29" s="2">
        <v>55</v>
      </c>
    </row>
    <row r="30" spans="1:9" s="1" customFormat="1" x14ac:dyDescent="0.2">
      <c r="A30" s="2" t="s">
        <v>18</v>
      </c>
      <c r="B30" s="2">
        <v>2011</v>
      </c>
      <c r="C30" s="2">
        <v>7</v>
      </c>
      <c r="D30" s="4">
        <v>0.1176</v>
      </c>
      <c r="E30" s="2">
        <v>101</v>
      </c>
    </row>
    <row r="31" spans="1:9" x14ac:dyDescent="0.2">
      <c r="A31" t="s">
        <v>26</v>
      </c>
      <c r="B31">
        <v>2011</v>
      </c>
      <c r="C31">
        <v>7</v>
      </c>
      <c r="D31" s="5">
        <v>5.9094000000000007</v>
      </c>
      <c r="E31">
        <v>148</v>
      </c>
      <c r="G31" s="1"/>
    </row>
    <row r="32" spans="1:9" s="1" customFormat="1" x14ac:dyDescent="0.2">
      <c r="A32" s="2" t="s">
        <v>19</v>
      </c>
      <c r="B32" s="2">
        <v>2011</v>
      </c>
      <c r="C32" s="2">
        <v>7</v>
      </c>
      <c r="D32" s="4">
        <v>6.6699999999999995E-2</v>
      </c>
      <c r="E32" s="2">
        <v>63</v>
      </c>
    </row>
    <row r="33" spans="1:7" s="1" customFormat="1" x14ac:dyDescent="0.2">
      <c r="A33" s="2" t="s">
        <v>4</v>
      </c>
      <c r="B33" s="2">
        <v>2011</v>
      </c>
      <c r="C33" s="2">
        <v>7</v>
      </c>
      <c r="D33" s="4">
        <v>7.8100000000000003E-2</v>
      </c>
      <c r="E33" s="2">
        <v>73</v>
      </c>
    </row>
    <row r="34" spans="1:7" s="1" customFormat="1" x14ac:dyDescent="0.2">
      <c r="A34" s="2" t="s">
        <v>5</v>
      </c>
      <c r="B34" s="2">
        <v>2011</v>
      </c>
      <c r="C34" s="2">
        <v>7</v>
      </c>
      <c r="D34" s="4">
        <v>0.1595</v>
      </c>
      <c r="E34" s="2">
        <v>103</v>
      </c>
    </row>
    <row r="35" spans="1:7" s="1" customFormat="1" x14ac:dyDescent="0.2">
      <c r="A35" s="2" t="s">
        <v>6</v>
      </c>
      <c r="B35" s="2">
        <v>2011</v>
      </c>
      <c r="C35" s="2">
        <v>7</v>
      </c>
      <c r="D35" s="4">
        <v>6.6199999999999995E-2</v>
      </c>
      <c r="E35" s="2">
        <v>62</v>
      </c>
    </row>
    <row r="36" spans="1:7" s="1" customFormat="1" x14ac:dyDescent="0.2">
      <c r="A36" s="2" t="s">
        <v>22</v>
      </c>
      <c r="B36" s="2">
        <v>2011</v>
      </c>
      <c r="C36" s="2">
        <v>7</v>
      </c>
      <c r="D36" s="4">
        <v>7.4200000000000002E-2</v>
      </c>
      <c r="E36" s="2">
        <v>36</v>
      </c>
    </row>
    <row r="37" spans="1:7" s="1" customFormat="1" x14ac:dyDescent="0.2">
      <c r="A37" s="2" t="s">
        <v>23</v>
      </c>
      <c r="B37" s="2">
        <v>2011</v>
      </c>
      <c r="C37" s="2">
        <v>7</v>
      </c>
      <c r="D37" s="4">
        <v>0.1832</v>
      </c>
      <c r="E37" s="2">
        <v>105</v>
      </c>
    </row>
    <row r="38" spans="1:7" s="1" customFormat="1" x14ac:dyDescent="0.2">
      <c r="A38" s="2" t="s">
        <v>28</v>
      </c>
      <c r="B38" s="2">
        <v>2011</v>
      </c>
      <c r="C38" s="2">
        <v>8</v>
      </c>
      <c r="D38" s="4">
        <v>6.4500000000000002E-2</v>
      </c>
      <c r="E38" s="2">
        <v>54</v>
      </c>
    </row>
    <row r="39" spans="1:7" s="1" customFormat="1" x14ac:dyDescent="0.2">
      <c r="A39" s="2" t="s">
        <v>29</v>
      </c>
      <c r="B39" s="2">
        <v>2011</v>
      </c>
      <c r="C39" s="2">
        <v>8</v>
      </c>
      <c r="D39" s="4">
        <v>0.10150000000000001</v>
      </c>
      <c r="E39" s="2">
        <v>55</v>
      </c>
    </row>
    <row r="40" spans="1:7" s="1" customFormat="1" x14ac:dyDescent="0.2">
      <c r="A40" s="2" t="s">
        <v>17</v>
      </c>
      <c r="B40" s="2">
        <v>2011</v>
      </c>
      <c r="C40" s="2">
        <v>8</v>
      </c>
      <c r="D40" s="4">
        <v>6.1399999999999996E-2</v>
      </c>
      <c r="E40" s="2">
        <v>58</v>
      </c>
    </row>
    <row r="41" spans="1:7" s="1" customFormat="1" x14ac:dyDescent="0.2">
      <c r="A41" s="2" t="s">
        <v>24</v>
      </c>
      <c r="B41" s="2">
        <v>2011</v>
      </c>
      <c r="C41" s="2">
        <v>8</v>
      </c>
      <c r="D41" s="4">
        <v>8.6400000000000005E-2</v>
      </c>
      <c r="E41" s="2">
        <v>71</v>
      </c>
    </row>
    <row r="42" spans="1:7" s="1" customFormat="1" x14ac:dyDescent="0.2">
      <c r="A42" s="2" t="s">
        <v>18</v>
      </c>
      <c r="B42" s="2">
        <v>2011</v>
      </c>
      <c r="C42" s="2">
        <v>8</v>
      </c>
      <c r="D42" s="4">
        <v>2.8933999999999997</v>
      </c>
      <c r="E42" s="2">
        <v>103</v>
      </c>
    </row>
    <row r="43" spans="1:7" x14ac:dyDescent="0.2">
      <c r="A43" t="s">
        <v>26</v>
      </c>
      <c r="B43">
        <v>2011</v>
      </c>
      <c r="C43">
        <v>8</v>
      </c>
      <c r="D43" s="5">
        <v>6.4802999999999997</v>
      </c>
      <c r="E43">
        <v>111</v>
      </c>
      <c r="G43" s="1"/>
    </row>
    <row r="44" spans="1:7" s="1" customFormat="1" x14ac:dyDescent="0.2">
      <c r="A44" s="2" t="s">
        <v>19</v>
      </c>
      <c r="B44" s="2">
        <v>2011</v>
      </c>
      <c r="C44" s="2">
        <v>8</v>
      </c>
      <c r="D44" s="4">
        <v>0.94450000000000001</v>
      </c>
      <c r="E44" s="2">
        <v>80</v>
      </c>
    </row>
    <row r="45" spans="1:7" s="1" customFormat="1" x14ac:dyDescent="0.2">
      <c r="A45" s="2" t="s">
        <v>4</v>
      </c>
      <c r="B45" s="2">
        <v>2011</v>
      </c>
      <c r="C45" s="2">
        <v>8</v>
      </c>
      <c r="D45" s="4">
        <v>0.20600000000000002</v>
      </c>
      <c r="E45" s="2">
        <v>84</v>
      </c>
    </row>
    <row r="46" spans="1:7" s="1" customFormat="1" x14ac:dyDescent="0.2">
      <c r="A46" s="2" t="s">
        <v>5</v>
      </c>
      <c r="B46" s="2">
        <v>2011</v>
      </c>
      <c r="C46" s="2">
        <v>8</v>
      </c>
      <c r="D46" s="4">
        <v>4.2860000000000005</v>
      </c>
      <c r="E46" s="2">
        <v>109</v>
      </c>
    </row>
    <row r="47" spans="1:7" s="1" customFormat="1" x14ac:dyDescent="0.2">
      <c r="A47" s="2" t="s">
        <v>6</v>
      </c>
      <c r="B47" s="2">
        <v>2011</v>
      </c>
      <c r="C47" s="2">
        <v>8</v>
      </c>
      <c r="D47" s="4">
        <v>6.8600000000000008E-2</v>
      </c>
      <c r="E47" s="2">
        <v>64</v>
      </c>
    </row>
    <row r="48" spans="1:7" s="1" customFormat="1" x14ac:dyDescent="0.2">
      <c r="A48" s="2" t="s">
        <v>22</v>
      </c>
      <c r="B48" s="2">
        <v>2011</v>
      </c>
      <c r="C48" s="2">
        <v>8</v>
      </c>
      <c r="D48" s="4">
        <v>7.5800000000000006E-2</v>
      </c>
      <c r="E48" s="2">
        <v>34</v>
      </c>
    </row>
    <row r="49" spans="1:7" s="1" customFormat="1" x14ac:dyDescent="0.2">
      <c r="A49" s="2" t="s">
        <v>23</v>
      </c>
      <c r="B49" s="2">
        <v>2011</v>
      </c>
      <c r="C49" s="2">
        <v>8</v>
      </c>
      <c r="D49" s="4">
        <v>0.1653</v>
      </c>
      <c r="E49" s="2">
        <v>101</v>
      </c>
    </row>
    <row r="50" spans="1:7" s="1" customFormat="1" x14ac:dyDescent="0.2">
      <c r="A50" s="2" t="s">
        <v>28</v>
      </c>
      <c r="B50" s="2">
        <v>2011</v>
      </c>
      <c r="C50" s="2">
        <v>9</v>
      </c>
      <c r="D50" s="4">
        <v>6.08E-2</v>
      </c>
      <c r="E50" s="2">
        <v>54</v>
      </c>
    </row>
    <row r="51" spans="1:7" s="1" customFormat="1" x14ac:dyDescent="0.2">
      <c r="A51" s="2" t="s">
        <v>29</v>
      </c>
      <c r="B51" s="2">
        <v>2011</v>
      </c>
      <c r="C51" s="2">
        <v>9</v>
      </c>
      <c r="D51" s="4">
        <v>7.6799999999999993E-2</v>
      </c>
      <c r="E51" s="2">
        <v>44</v>
      </c>
    </row>
    <row r="52" spans="1:7" s="1" customFormat="1" x14ac:dyDescent="0.2">
      <c r="A52" s="2" t="s">
        <v>17</v>
      </c>
      <c r="B52" s="2">
        <v>2011</v>
      </c>
      <c r="C52" s="2">
        <v>9</v>
      </c>
      <c r="D52" s="4">
        <v>6.6500000000000004E-2</v>
      </c>
      <c r="E52" s="2">
        <v>62</v>
      </c>
    </row>
    <row r="53" spans="1:7" s="1" customFormat="1" x14ac:dyDescent="0.2">
      <c r="A53" s="2" t="s">
        <v>24</v>
      </c>
      <c r="B53" s="2">
        <v>2011</v>
      </c>
      <c r="C53" s="2">
        <v>9</v>
      </c>
      <c r="D53" s="4">
        <v>5.3399999999999996E-2</v>
      </c>
      <c r="E53" s="2">
        <v>50</v>
      </c>
    </row>
    <row r="54" spans="1:7" s="1" customFormat="1" x14ac:dyDescent="0.2">
      <c r="A54" s="2" t="s">
        <v>18</v>
      </c>
      <c r="B54" s="2">
        <v>2011</v>
      </c>
      <c r="C54" s="2">
        <v>9</v>
      </c>
      <c r="D54" s="4">
        <v>1.1355999999999999</v>
      </c>
      <c r="E54" s="2">
        <v>74</v>
      </c>
    </row>
    <row r="55" spans="1:7" x14ac:dyDescent="0.2">
      <c r="A55" t="s">
        <v>26</v>
      </c>
      <c r="B55">
        <v>2011</v>
      </c>
      <c r="C55">
        <v>9</v>
      </c>
      <c r="D55" s="5">
        <v>9.1999999999999998E-2</v>
      </c>
      <c r="E55">
        <v>81</v>
      </c>
      <c r="G55" s="1"/>
    </row>
    <row r="56" spans="1:7" s="1" customFormat="1" x14ac:dyDescent="0.2">
      <c r="A56" s="2" t="s">
        <v>19</v>
      </c>
      <c r="B56" s="2">
        <v>2011</v>
      </c>
      <c r="C56" s="2">
        <v>9</v>
      </c>
      <c r="D56" s="4">
        <v>6.7099999999999993E-2</v>
      </c>
      <c r="E56" s="2">
        <v>63</v>
      </c>
    </row>
    <row r="57" spans="1:7" s="1" customFormat="1" x14ac:dyDescent="0.2">
      <c r="A57" s="2" t="s">
        <v>4</v>
      </c>
      <c r="B57" s="2">
        <v>2011</v>
      </c>
      <c r="C57" s="2">
        <v>9</v>
      </c>
      <c r="D57" s="4">
        <v>7.1900000000000006E-2</v>
      </c>
      <c r="E57" s="2">
        <v>66</v>
      </c>
    </row>
    <row r="58" spans="1:7" s="1" customFormat="1" x14ac:dyDescent="0.2">
      <c r="A58" s="2" t="s">
        <v>5</v>
      </c>
      <c r="B58" s="2">
        <v>2011</v>
      </c>
      <c r="C58" s="2">
        <v>9</v>
      </c>
      <c r="D58" s="4">
        <v>1.1632</v>
      </c>
      <c r="E58" s="2">
        <v>82</v>
      </c>
    </row>
    <row r="59" spans="1:7" s="1" customFormat="1" x14ac:dyDescent="0.2">
      <c r="A59" s="2" t="s">
        <v>6</v>
      </c>
      <c r="B59" s="2">
        <v>2011</v>
      </c>
      <c r="C59" s="2">
        <v>9</v>
      </c>
      <c r="D59" s="4">
        <v>6.0100000000000001E-2</v>
      </c>
      <c r="E59" s="2">
        <v>55</v>
      </c>
    </row>
    <row r="60" spans="1:7" s="1" customFormat="1" x14ac:dyDescent="0.2">
      <c r="A60" s="2" t="s">
        <v>22</v>
      </c>
      <c r="B60" s="2">
        <v>2011</v>
      </c>
      <c r="C60" s="2">
        <v>9</v>
      </c>
      <c r="D60" s="4">
        <v>0.10369999999999999</v>
      </c>
      <c r="E60" s="2">
        <v>54</v>
      </c>
    </row>
    <row r="61" spans="1:7" s="1" customFormat="1" x14ac:dyDescent="0.2">
      <c r="A61" s="2" t="s">
        <v>23</v>
      </c>
      <c r="B61" s="2">
        <v>2011</v>
      </c>
      <c r="C61" s="2">
        <v>9</v>
      </c>
      <c r="D61" s="4">
        <v>0.1048</v>
      </c>
      <c r="E61" s="2">
        <v>59</v>
      </c>
    </row>
    <row r="62" spans="1:7" s="1" customFormat="1" x14ac:dyDescent="0.2">
      <c r="A62" s="2" t="s">
        <v>28</v>
      </c>
      <c r="B62" s="2">
        <v>2011</v>
      </c>
      <c r="C62" s="2">
        <v>10</v>
      </c>
      <c r="D62" s="4">
        <v>7.4200000000000002E-2</v>
      </c>
      <c r="E62" s="2">
        <v>65</v>
      </c>
    </row>
    <row r="63" spans="1:7" s="1" customFormat="1" x14ac:dyDescent="0.2">
      <c r="A63" s="2" t="s">
        <v>29</v>
      </c>
      <c r="B63" s="2">
        <v>2011</v>
      </c>
      <c r="C63" s="2">
        <v>10</v>
      </c>
      <c r="D63" s="4">
        <v>0.1018</v>
      </c>
      <c r="E63" s="2">
        <v>60</v>
      </c>
    </row>
    <row r="64" spans="1:7" s="1" customFormat="1" x14ac:dyDescent="0.2">
      <c r="A64" s="2" t="s">
        <v>17</v>
      </c>
      <c r="B64" s="2">
        <v>2011</v>
      </c>
      <c r="C64" s="2">
        <v>10</v>
      </c>
      <c r="D64" s="4">
        <v>0.1018</v>
      </c>
      <c r="E64" s="2">
        <v>93</v>
      </c>
    </row>
    <row r="65" spans="1:7" s="1" customFormat="1" x14ac:dyDescent="0.2">
      <c r="A65" s="2" t="s">
        <v>24</v>
      </c>
      <c r="B65" s="2">
        <v>2011</v>
      </c>
      <c r="C65" s="2">
        <v>10</v>
      </c>
      <c r="D65" s="4">
        <v>7.2599999999999998E-2</v>
      </c>
      <c r="E65" s="2">
        <v>64</v>
      </c>
    </row>
    <row r="66" spans="1:7" s="1" customFormat="1" x14ac:dyDescent="0.2">
      <c r="A66" s="2" t="s">
        <v>18</v>
      </c>
      <c r="B66" s="2">
        <v>2011</v>
      </c>
      <c r="C66" s="2">
        <v>10</v>
      </c>
      <c r="D66" s="4">
        <v>0.18100000000000002</v>
      </c>
      <c r="E66" s="2">
        <v>68</v>
      </c>
    </row>
    <row r="67" spans="1:7" x14ac:dyDescent="0.2">
      <c r="A67" t="s">
        <v>26</v>
      </c>
      <c r="B67">
        <v>2011</v>
      </c>
      <c r="C67">
        <v>10</v>
      </c>
      <c r="D67" s="5">
        <v>0.17679999999999998</v>
      </c>
      <c r="E67">
        <v>108</v>
      </c>
      <c r="G67" s="1"/>
    </row>
    <row r="68" spans="1:7" s="1" customFormat="1" x14ac:dyDescent="0.2">
      <c r="A68" s="2" t="s">
        <v>19</v>
      </c>
      <c r="B68" s="2">
        <v>2011</v>
      </c>
      <c r="C68" s="2">
        <v>10</v>
      </c>
      <c r="D68" s="4">
        <v>0.23809999999999998</v>
      </c>
      <c r="E68" s="2">
        <v>72</v>
      </c>
    </row>
    <row r="69" spans="1:7" s="1" customFormat="1" x14ac:dyDescent="0.2">
      <c r="A69" s="2" t="s">
        <v>4</v>
      </c>
      <c r="B69" s="2">
        <v>2011</v>
      </c>
      <c r="C69" s="2">
        <v>10</v>
      </c>
      <c r="D69" s="4">
        <v>0.12970000000000001</v>
      </c>
      <c r="E69" s="2">
        <v>89</v>
      </c>
    </row>
    <row r="70" spans="1:7" s="1" customFormat="1" x14ac:dyDescent="0.2">
      <c r="A70" s="2" t="s">
        <v>5</v>
      </c>
      <c r="B70" s="2">
        <v>2011</v>
      </c>
      <c r="C70" s="2">
        <v>10</v>
      </c>
      <c r="D70" s="4">
        <v>0.1754</v>
      </c>
      <c r="E70" s="2">
        <v>68</v>
      </c>
    </row>
    <row r="71" spans="1:7" s="1" customFormat="1" x14ac:dyDescent="0.2">
      <c r="A71" s="2" t="s">
        <v>6</v>
      </c>
      <c r="B71" s="2">
        <v>2011</v>
      </c>
      <c r="C71" s="2">
        <v>10</v>
      </c>
      <c r="D71" s="4">
        <v>9.5299999999999996E-2</v>
      </c>
      <c r="E71" s="2">
        <v>87</v>
      </c>
    </row>
    <row r="72" spans="1:7" s="1" customFormat="1" x14ac:dyDescent="0.2">
      <c r="A72" s="2" t="s">
        <v>22</v>
      </c>
      <c r="B72" s="2">
        <v>2011</v>
      </c>
      <c r="C72" s="2">
        <v>10</v>
      </c>
      <c r="D72" s="4">
        <v>8.9700000000000002E-2</v>
      </c>
      <c r="E72" s="2">
        <v>49</v>
      </c>
    </row>
    <row r="73" spans="1:7" s="1" customFormat="1" x14ac:dyDescent="0.2">
      <c r="A73" s="2" t="s">
        <v>23</v>
      </c>
      <c r="B73" s="2">
        <v>2011</v>
      </c>
      <c r="C73" s="2">
        <v>10</v>
      </c>
      <c r="D73" s="4">
        <v>0.11560000000000001</v>
      </c>
      <c r="E73" s="2">
        <v>72</v>
      </c>
    </row>
    <row r="74" spans="1:7" s="1" customFormat="1" x14ac:dyDescent="0.2">
      <c r="A74" s="2" t="s">
        <v>28</v>
      </c>
      <c r="B74" s="2">
        <v>2011</v>
      </c>
      <c r="C74" s="2">
        <v>11</v>
      </c>
      <c r="D74" s="4">
        <v>6.7299999999999999E-2</v>
      </c>
      <c r="E74" s="2">
        <v>57</v>
      </c>
    </row>
    <row r="75" spans="1:7" s="1" customFormat="1" x14ac:dyDescent="0.2">
      <c r="A75" s="2" t="s">
        <v>29</v>
      </c>
      <c r="B75" s="2">
        <v>2011</v>
      </c>
      <c r="C75" s="2">
        <v>11</v>
      </c>
      <c r="D75" s="4">
        <v>0.11269999999999999</v>
      </c>
      <c r="E75" s="2">
        <v>65</v>
      </c>
    </row>
    <row r="76" spans="1:7" s="1" customFormat="1" x14ac:dyDescent="0.2">
      <c r="A76" s="2" t="s">
        <v>17</v>
      </c>
      <c r="B76" s="2">
        <v>2011</v>
      </c>
      <c r="C76" s="2">
        <v>11</v>
      </c>
      <c r="D76" s="4">
        <v>7.9000000000000001E-2</v>
      </c>
      <c r="E76" s="2">
        <v>69</v>
      </c>
    </row>
    <row r="77" spans="1:7" s="1" customFormat="1" x14ac:dyDescent="0.2">
      <c r="A77" s="2" t="s">
        <v>24</v>
      </c>
      <c r="B77" s="2">
        <v>2011</v>
      </c>
      <c r="C77" s="2">
        <v>11</v>
      </c>
      <c r="D77" s="4">
        <v>0.1482</v>
      </c>
      <c r="E77" s="2">
        <v>59</v>
      </c>
    </row>
    <row r="78" spans="1:7" s="1" customFormat="1" x14ac:dyDescent="0.2">
      <c r="A78" s="2" t="s">
        <v>18</v>
      </c>
      <c r="B78" s="2">
        <v>2011</v>
      </c>
      <c r="C78" s="2">
        <v>11</v>
      </c>
      <c r="D78" s="4">
        <v>0.1162</v>
      </c>
      <c r="E78" s="2">
        <v>68</v>
      </c>
    </row>
    <row r="79" spans="1:7" x14ac:dyDescent="0.2">
      <c r="A79" t="s">
        <v>26</v>
      </c>
      <c r="B79">
        <v>2011</v>
      </c>
      <c r="C79">
        <v>11</v>
      </c>
      <c r="D79" s="5">
        <v>1.0647</v>
      </c>
      <c r="E79">
        <v>70</v>
      </c>
      <c r="G79" s="1"/>
    </row>
    <row r="80" spans="1:7" s="1" customFormat="1" x14ac:dyDescent="0.2">
      <c r="A80" s="2" t="s">
        <v>19</v>
      </c>
      <c r="B80" s="2">
        <v>2011</v>
      </c>
      <c r="C80" s="2">
        <v>11</v>
      </c>
      <c r="D80" s="4">
        <v>0.26649999999999996</v>
      </c>
      <c r="E80" s="2">
        <v>64</v>
      </c>
    </row>
    <row r="81" spans="1:7" s="1" customFormat="1" x14ac:dyDescent="0.2">
      <c r="A81" s="2" t="s">
        <v>4</v>
      </c>
      <c r="B81" s="2">
        <v>2011</v>
      </c>
      <c r="C81" s="2">
        <v>11</v>
      </c>
      <c r="D81" s="4">
        <v>0.36049999999999999</v>
      </c>
      <c r="E81" s="2">
        <v>62</v>
      </c>
    </row>
    <row r="82" spans="1:7" s="1" customFormat="1" x14ac:dyDescent="0.2">
      <c r="A82" s="2" t="s">
        <v>5</v>
      </c>
      <c r="B82" s="2">
        <v>2011</v>
      </c>
      <c r="C82" s="2">
        <v>11</v>
      </c>
      <c r="D82" s="4">
        <v>0.1381</v>
      </c>
      <c r="E82" s="2">
        <v>70</v>
      </c>
    </row>
    <row r="83" spans="1:7" s="1" customFormat="1" x14ac:dyDescent="0.2">
      <c r="A83" s="2" t="s">
        <v>6</v>
      </c>
      <c r="B83" s="2">
        <v>2011</v>
      </c>
      <c r="C83" s="2">
        <v>11</v>
      </c>
      <c r="D83" s="4">
        <v>8.2299999999999998E-2</v>
      </c>
      <c r="E83" s="2">
        <v>71</v>
      </c>
    </row>
    <row r="84" spans="1:7" s="1" customFormat="1" x14ac:dyDescent="0.2">
      <c r="A84" s="2" t="s">
        <v>22</v>
      </c>
      <c r="B84" s="2">
        <v>2011</v>
      </c>
      <c r="C84" s="2">
        <v>11</v>
      </c>
      <c r="D84" s="4">
        <v>9.6500000000000002E-2</v>
      </c>
      <c r="E84" s="2">
        <v>54</v>
      </c>
    </row>
    <row r="85" spans="1:7" s="1" customFormat="1" x14ac:dyDescent="0.2">
      <c r="A85" s="2" t="s">
        <v>23</v>
      </c>
      <c r="B85" s="2">
        <v>2011</v>
      </c>
      <c r="C85" s="2">
        <v>11</v>
      </c>
      <c r="D85" s="4">
        <v>0.1575</v>
      </c>
      <c r="E85" s="2">
        <v>90</v>
      </c>
    </row>
    <row r="86" spans="1:7" s="1" customFormat="1" x14ac:dyDescent="0.2">
      <c r="A86" s="2" t="s">
        <v>28</v>
      </c>
      <c r="B86" s="2">
        <v>2011</v>
      </c>
      <c r="C86" s="2">
        <v>12</v>
      </c>
      <c r="D86" s="4">
        <v>8.3900000000000002E-2</v>
      </c>
      <c r="E86" s="2">
        <v>56</v>
      </c>
    </row>
    <row r="87" spans="1:7" s="1" customFormat="1" x14ac:dyDescent="0.2">
      <c r="A87" s="2" t="s">
        <v>29</v>
      </c>
      <c r="B87" s="2">
        <v>2011</v>
      </c>
      <c r="C87" s="2">
        <v>12</v>
      </c>
      <c r="D87" s="4">
        <v>7.2499999999999995E-2</v>
      </c>
      <c r="E87" s="2">
        <v>46</v>
      </c>
    </row>
    <row r="88" spans="1:7" s="1" customFormat="1" x14ac:dyDescent="0.2">
      <c r="A88" s="2" t="s">
        <v>17</v>
      </c>
      <c r="B88" s="2">
        <v>2011</v>
      </c>
      <c r="C88" s="2">
        <v>12</v>
      </c>
      <c r="D88" s="4">
        <v>7.3499999999999996E-2</v>
      </c>
      <c r="E88" s="2">
        <v>57</v>
      </c>
    </row>
    <row r="89" spans="1:7" s="1" customFormat="1" x14ac:dyDescent="0.2">
      <c r="A89" s="2" t="s">
        <v>24</v>
      </c>
      <c r="B89" s="2">
        <v>2011</v>
      </c>
      <c r="C89" s="2">
        <v>12</v>
      </c>
      <c r="D89" s="4">
        <v>8.2699999999999996E-2</v>
      </c>
      <c r="E89" s="2">
        <v>52</v>
      </c>
    </row>
    <row r="90" spans="1:7" s="1" customFormat="1" x14ac:dyDescent="0.2">
      <c r="A90" s="2" t="s">
        <v>18</v>
      </c>
      <c r="B90" s="2">
        <v>2011</v>
      </c>
      <c r="C90" s="2">
        <v>12</v>
      </c>
      <c r="D90" s="4">
        <v>3.9382999999999999</v>
      </c>
      <c r="E90" s="2">
        <v>61</v>
      </c>
    </row>
    <row r="91" spans="1:7" x14ac:dyDescent="0.2">
      <c r="A91" t="s">
        <v>26</v>
      </c>
      <c r="B91">
        <v>2011</v>
      </c>
      <c r="C91">
        <v>12</v>
      </c>
      <c r="D91" s="5">
        <v>5.3086000000000002</v>
      </c>
      <c r="E91">
        <v>65</v>
      </c>
      <c r="G91" s="1"/>
    </row>
    <row r="92" spans="1:7" s="1" customFormat="1" x14ac:dyDescent="0.2">
      <c r="A92" s="2" t="s">
        <v>19</v>
      </c>
      <c r="B92" s="2">
        <v>2011</v>
      </c>
      <c r="C92" s="2">
        <v>12</v>
      </c>
      <c r="D92" s="4">
        <v>1.8837000000000002</v>
      </c>
      <c r="E92" s="2">
        <v>71</v>
      </c>
    </row>
    <row r="93" spans="1:7" s="1" customFormat="1" x14ac:dyDescent="0.2">
      <c r="A93" s="2" t="s">
        <v>4</v>
      </c>
      <c r="B93" s="2">
        <v>2011</v>
      </c>
      <c r="C93" s="2">
        <v>12</v>
      </c>
      <c r="D93" s="4">
        <v>0.45380000000000004</v>
      </c>
      <c r="E93" s="2">
        <v>65</v>
      </c>
    </row>
    <row r="94" spans="1:7" s="1" customFormat="1" x14ac:dyDescent="0.2">
      <c r="A94" s="2" t="s">
        <v>5</v>
      </c>
      <c r="B94" s="2">
        <v>2011</v>
      </c>
      <c r="C94" s="2">
        <v>12</v>
      </c>
      <c r="D94" s="4">
        <v>3.8048000000000002</v>
      </c>
      <c r="E94" s="2">
        <v>61</v>
      </c>
    </row>
    <row r="95" spans="1:7" s="1" customFormat="1" x14ac:dyDescent="0.2">
      <c r="A95" s="2" t="s">
        <v>6</v>
      </c>
      <c r="B95" s="2">
        <v>2011</v>
      </c>
      <c r="C95" s="2">
        <v>12</v>
      </c>
      <c r="D95" s="4">
        <v>6.13E-2</v>
      </c>
      <c r="E95" s="2">
        <v>49</v>
      </c>
    </row>
    <row r="96" spans="1:7" s="1" customFormat="1" x14ac:dyDescent="0.2">
      <c r="A96" s="2" t="s">
        <v>22</v>
      </c>
      <c r="B96" s="2">
        <v>2011</v>
      </c>
      <c r="C96" s="2">
        <v>12</v>
      </c>
      <c r="D96" s="4">
        <v>7.4900000000000008E-2</v>
      </c>
      <c r="E96" s="2">
        <v>48</v>
      </c>
    </row>
    <row r="97" spans="1:7" s="1" customFormat="1" x14ac:dyDescent="0.2">
      <c r="A97" s="2" t="s">
        <v>23</v>
      </c>
      <c r="B97" s="2">
        <v>2011</v>
      </c>
      <c r="C97" s="2">
        <v>12</v>
      </c>
      <c r="D97" s="4">
        <v>9.6500000000000002E-2</v>
      </c>
      <c r="E97" s="2">
        <v>55</v>
      </c>
    </row>
    <row r="98" spans="1:7" s="1" customFormat="1" x14ac:dyDescent="0.2">
      <c r="A98" s="2" t="s">
        <v>28</v>
      </c>
      <c r="B98" s="2">
        <v>2012</v>
      </c>
      <c r="C98" s="2">
        <v>1</v>
      </c>
      <c r="D98" s="4">
        <v>9.8000000000000004E-2</v>
      </c>
      <c r="E98" s="2">
        <v>79</v>
      </c>
    </row>
    <row r="99" spans="1:7" s="1" customFormat="1" x14ac:dyDescent="0.2">
      <c r="A99" s="2" t="s">
        <v>29</v>
      </c>
      <c r="B99" s="2">
        <v>2012</v>
      </c>
      <c r="C99" s="2">
        <v>1</v>
      </c>
      <c r="D99" s="4">
        <v>9.2499999999999999E-2</v>
      </c>
      <c r="E99" s="2">
        <v>57</v>
      </c>
    </row>
    <row r="100" spans="1:7" s="1" customFormat="1" x14ac:dyDescent="0.2">
      <c r="A100" s="2" t="s">
        <v>17</v>
      </c>
      <c r="B100" s="2">
        <v>2012</v>
      </c>
      <c r="C100" s="2">
        <v>1</v>
      </c>
      <c r="D100" s="4">
        <v>8.4900000000000003E-2</v>
      </c>
      <c r="E100" s="2">
        <v>70</v>
      </c>
    </row>
    <row r="101" spans="1:7" s="1" customFormat="1" x14ac:dyDescent="0.2">
      <c r="A101" s="2" t="s">
        <v>24</v>
      </c>
      <c r="B101" s="2">
        <v>2012</v>
      </c>
      <c r="C101" s="2">
        <v>1</v>
      </c>
      <c r="D101" s="4">
        <v>9.5899999999999999E-2</v>
      </c>
      <c r="E101" s="2">
        <v>77</v>
      </c>
    </row>
    <row r="102" spans="1:7" s="1" customFormat="1" x14ac:dyDescent="0.2">
      <c r="A102" s="2" t="s">
        <v>18</v>
      </c>
      <c r="B102" s="2">
        <v>2012</v>
      </c>
      <c r="C102" s="2">
        <v>1</v>
      </c>
      <c r="D102" s="4">
        <v>0.43450000000000005</v>
      </c>
      <c r="E102" s="2">
        <v>80</v>
      </c>
    </row>
    <row r="103" spans="1:7" x14ac:dyDescent="0.2">
      <c r="A103" t="s">
        <v>26</v>
      </c>
      <c r="B103">
        <v>2012</v>
      </c>
      <c r="C103">
        <v>1</v>
      </c>
      <c r="D103" s="5">
        <v>0.46250000000000002</v>
      </c>
      <c r="E103">
        <v>89</v>
      </c>
      <c r="G103" s="1"/>
    </row>
    <row r="104" spans="1:7" s="1" customFormat="1" x14ac:dyDescent="0.2">
      <c r="A104" s="2" t="s">
        <v>19</v>
      </c>
      <c r="B104" s="2">
        <v>2012</v>
      </c>
      <c r="C104" s="2">
        <v>1</v>
      </c>
      <c r="D104" s="4">
        <v>0.27300000000000002</v>
      </c>
      <c r="E104" s="2">
        <v>94</v>
      </c>
    </row>
    <row r="105" spans="1:7" s="1" customFormat="1" x14ac:dyDescent="0.2">
      <c r="A105" s="2" t="s">
        <v>4</v>
      </c>
      <c r="B105" s="2">
        <v>2012</v>
      </c>
      <c r="C105" s="2">
        <v>1</v>
      </c>
      <c r="D105" s="4">
        <v>0.1605</v>
      </c>
      <c r="E105" s="2">
        <v>70</v>
      </c>
    </row>
    <row r="106" spans="1:7" s="1" customFormat="1" x14ac:dyDescent="0.2">
      <c r="A106" s="2" t="s">
        <v>5</v>
      </c>
      <c r="B106" s="2">
        <v>2012</v>
      </c>
      <c r="C106" s="2">
        <v>1</v>
      </c>
      <c r="D106" s="4">
        <v>0.50580000000000003</v>
      </c>
      <c r="E106" s="2">
        <v>69</v>
      </c>
    </row>
    <row r="107" spans="1:7" s="1" customFormat="1" x14ac:dyDescent="0.2">
      <c r="A107" s="2" t="s">
        <v>6</v>
      </c>
      <c r="B107" s="2">
        <v>2012</v>
      </c>
      <c r="C107" s="2">
        <v>1</v>
      </c>
      <c r="D107" s="4">
        <v>7.8399999999999997E-2</v>
      </c>
      <c r="E107" s="2">
        <v>62</v>
      </c>
    </row>
    <row r="108" spans="1:7" s="1" customFormat="1" x14ac:dyDescent="0.2">
      <c r="A108" s="2" t="s">
        <v>22</v>
      </c>
      <c r="B108" s="2">
        <v>2012</v>
      </c>
      <c r="C108" s="2">
        <v>1</v>
      </c>
      <c r="D108" s="4">
        <v>0.1069</v>
      </c>
      <c r="E108" s="2">
        <v>64</v>
      </c>
    </row>
    <row r="109" spans="1:7" s="1" customFormat="1" x14ac:dyDescent="0.2">
      <c r="A109" s="2" t="s">
        <v>23</v>
      </c>
      <c r="B109" s="2">
        <v>2012</v>
      </c>
      <c r="C109" s="2">
        <v>1</v>
      </c>
      <c r="D109" s="4">
        <v>7.9899999999999999E-2</v>
      </c>
      <c r="E109" s="2">
        <v>50</v>
      </c>
    </row>
    <row r="110" spans="1:7" s="1" customFormat="1" x14ac:dyDescent="0.2">
      <c r="A110" s="2" t="s">
        <v>28</v>
      </c>
      <c r="B110" s="2">
        <v>2012</v>
      </c>
      <c r="C110" s="2">
        <v>2</v>
      </c>
      <c r="D110" s="4">
        <v>6.6699999999999995E-2</v>
      </c>
      <c r="E110" s="2">
        <v>58</v>
      </c>
    </row>
    <row r="111" spans="1:7" s="1" customFormat="1" x14ac:dyDescent="0.2">
      <c r="A111" s="2" t="s">
        <v>29</v>
      </c>
      <c r="B111" s="2">
        <v>2012</v>
      </c>
      <c r="C111" s="2">
        <v>2</v>
      </c>
      <c r="D111" s="4">
        <v>7.1500000000000008E-2</v>
      </c>
      <c r="E111" s="2">
        <v>46</v>
      </c>
    </row>
    <row r="112" spans="1:7" s="1" customFormat="1" x14ac:dyDescent="0.2">
      <c r="A112" s="2" t="s">
        <v>17</v>
      </c>
      <c r="B112" s="2">
        <v>2012</v>
      </c>
      <c r="C112" s="2">
        <v>2</v>
      </c>
      <c r="D112" s="4">
        <v>6.8199999999999997E-2</v>
      </c>
      <c r="E112" s="2">
        <v>59</v>
      </c>
    </row>
    <row r="113" spans="1:7" s="1" customFormat="1" x14ac:dyDescent="0.2">
      <c r="A113" s="2" t="s">
        <v>24</v>
      </c>
      <c r="B113" s="2">
        <v>2012</v>
      </c>
      <c r="C113" s="2">
        <v>2</v>
      </c>
      <c r="D113" s="4">
        <v>8.929999999999999E-2</v>
      </c>
      <c r="E113" s="2">
        <v>78</v>
      </c>
    </row>
    <row r="114" spans="1:7" s="1" customFormat="1" x14ac:dyDescent="0.2">
      <c r="A114" s="2" t="s">
        <v>18</v>
      </c>
      <c r="B114" s="2">
        <v>2012</v>
      </c>
      <c r="C114" s="2">
        <v>2</v>
      </c>
      <c r="D114" s="4">
        <v>9.6999999999999989E-2</v>
      </c>
      <c r="E114" s="2">
        <v>97</v>
      </c>
    </row>
    <row r="115" spans="1:7" x14ac:dyDescent="0.2">
      <c r="A115" t="s">
        <v>26</v>
      </c>
      <c r="B115">
        <v>2012</v>
      </c>
      <c r="C115">
        <v>2</v>
      </c>
      <c r="D115" s="5">
        <v>0.90280000000000005</v>
      </c>
      <c r="E115">
        <v>86</v>
      </c>
      <c r="G115" s="1"/>
    </row>
    <row r="116" spans="1:7" s="1" customFormat="1" x14ac:dyDescent="0.2">
      <c r="A116" s="2" t="s">
        <v>19</v>
      </c>
      <c r="B116" s="2">
        <v>2012</v>
      </c>
      <c r="C116" s="2">
        <v>2</v>
      </c>
      <c r="D116" s="4">
        <v>1.0606</v>
      </c>
      <c r="E116" s="2">
        <v>66</v>
      </c>
    </row>
    <row r="117" spans="1:7" s="1" customFormat="1" x14ac:dyDescent="0.2">
      <c r="A117" s="2" t="s">
        <v>4</v>
      </c>
      <c r="B117" s="2">
        <v>2012</v>
      </c>
      <c r="C117" s="2">
        <v>2</v>
      </c>
      <c r="D117" s="4">
        <v>0.12920000000000001</v>
      </c>
      <c r="E117" s="2">
        <v>64</v>
      </c>
    </row>
    <row r="118" spans="1:7" s="1" customFormat="1" x14ac:dyDescent="0.2">
      <c r="A118" s="2" t="s">
        <v>5</v>
      </c>
      <c r="B118" s="2">
        <v>2012</v>
      </c>
      <c r="C118" s="2">
        <v>2</v>
      </c>
      <c r="D118" s="4">
        <v>9.5700000000000007E-2</v>
      </c>
      <c r="E118" s="2">
        <v>94</v>
      </c>
    </row>
    <row r="119" spans="1:7" s="1" customFormat="1" x14ac:dyDescent="0.2">
      <c r="A119" s="2" t="s">
        <v>6</v>
      </c>
      <c r="B119" s="2">
        <v>2012</v>
      </c>
      <c r="C119" s="2">
        <v>2</v>
      </c>
      <c r="D119" s="4">
        <v>5.8600000000000006E-2</v>
      </c>
      <c r="E119" s="2">
        <v>51</v>
      </c>
    </row>
    <row r="120" spans="1:7" s="1" customFormat="1" x14ac:dyDescent="0.2">
      <c r="A120" s="2" t="s">
        <v>22</v>
      </c>
      <c r="B120" s="2">
        <v>2012</v>
      </c>
      <c r="C120" s="2">
        <v>2</v>
      </c>
      <c r="D120" s="4">
        <v>6.5799999999999997E-2</v>
      </c>
      <c r="E120" s="2">
        <v>41</v>
      </c>
    </row>
    <row r="121" spans="1:7" s="1" customFormat="1" x14ac:dyDescent="0.2">
      <c r="A121" s="2" t="s">
        <v>23</v>
      </c>
      <c r="B121" s="2">
        <v>2012</v>
      </c>
      <c r="C121" s="2">
        <v>2</v>
      </c>
      <c r="D121" s="4">
        <v>7.7499999999999999E-2</v>
      </c>
      <c r="E121" s="2">
        <v>50</v>
      </c>
    </row>
    <row r="122" spans="1:7" s="1" customFormat="1" x14ac:dyDescent="0.2">
      <c r="A122" s="2" t="s">
        <v>28</v>
      </c>
      <c r="B122" s="2">
        <v>2012</v>
      </c>
      <c r="C122" s="2">
        <v>3</v>
      </c>
      <c r="D122" s="4">
        <v>5.7800000000000004E-2</v>
      </c>
      <c r="E122" s="2">
        <v>51</v>
      </c>
    </row>
    <row r="123" spans="1:7" s="1" customFormat="1" x14ac:dyDescent="0.2">
      <c r="A123" s="2" t="s">
        <v>29</v>
      </c>
      <c r="B123" s="2">
        <v>2012</v>
      </c>
      <c r="C123" s="2">
        <v>3</v>
      </c>
      <c r="D123" s="4">
        <v>4.2999999999999997E-2</v>
      </c>
      <c r="E123" s="2">
        <v>29</v>
      </c>
    </row>
    <row r="124" spans="1:7" s="1" customFormat="1" x14ac:dyDescent="0.2">
      <c r="A124" s="2" t="s">
        <v>17</v>
      </c>
      <c r="B124" s="2">
        <v>2012</v>
      </c>
      <c r="C124" s="2">
        <v>3</v>
      </c>
      <c r="D124" s="4">
        <v>6.9900000000000004E-2</v>
      </c>
      <c r="E124" s="2">
        <v>62</v>
      </c>
    </row>
    <row r="125" spans="1:7" s="1" customFormat="1" x14ac:dyDescent="0.2">
      <c r="A125" s="2" t="s">
        <v>24</v>
      </c>
      <c r="B125" s="2">
        <v>2012</v>
      </c>
      <c r="C125" s="2">
        <v>3</v>
      </c>
      <c r="D125" s="4">
        <v>9.0399999999999994E-2</v>
      </c>
      <c r="E125" s="2">
        <v>81</v>
      </c>
    </row>
    <row r="126" spans="1:7" s="1" customFormat="1" x14ac:dyDescent="0.2">
      <c r="A126" s="2" t="s">
        <v>18</v>
      </c>
      <c r="B126" s="2">
        <v>2012</v>
      </c>
      <c r="C126" s="2">
        <v>3</v>
      </c>
      <c r="D126" s="4">
        <v>5.8099999999999999E-2</v>
      </c>
      <c r="E126" s="2">
        <v>57</v>
      </c>
    </row>
    <row r="127" spans="1:7" x14ac:dyDescent="0.2">
      <c r="A127" t="s">
        <v>26</v>
      </c>
      <c r="B127">
        <v>2012</v>
      </c>
      <c r="C127">
        <v>3</v>
      </c>
      <c r="D127" s="5">
        <v>9.9199999999999997E-2</v>
      </c>
      <c r="E127">
        <v>80</v>
      </c>
      <c r="G127" s="1"/>
    </row>
    <row r="128" spans="1:7" s="1" customFormat="1" x14ac:dyDescent="0.2">
      <c r="A128" s="2" t="s">
        <v>19</v>
      </c>
      <c r="B128" s="2">
        <v>2012</v>
      </c>
      <c r="C128" s="2">
        <v>3</v>
      </c>
      <c r="D128" s="4">
        <v>0.10039999999999999</v>
      </c>
      <c r="E128" s="2">
        <v>89</v>
      </c>
    </row>
    <row r="129" spans="1:7" s="1" customFormat="1" x14ac:dyDescent="0.2">
      <c r="A129" s="2" t="s">
        <v>4</v>
      </c>
      <c r="B129" s="2">
        <v>2012</v>
      </c>
      <c r="C129" s="2">
        <v>3</v>
      </c>
      <c r="D129" s="4">
        <v>8.539999999999999E-2</v>
      </c>
      <c r="E129" s="2">
        <v>70</v>
      </c>
    </row>
    <row r="130" spans="1:7" s="1" customFormat="1" x14ac:dyDescent="0.2">
      <c r="A130" s="2" t="s">
        <v>5</v>
      </c>
      <c r="B130" s="2">
        <v>2012</v>
      </c>
      <c r="C130" s="2">
        <v>3</v>
      </c>
      <c r="D130" s="4">
        <v>4.8399999999999999E-2</v>
      </c>
      <c r="E130" s="2">
        <v>46</v>
      </c>
    </row>
    <row r="131" spans="1:7" s="1" customFormat="1" x14ac:dyDescent="0.2">
      <c r="A131" s="2" t="s">
        <v>6</v>
      </c>
      <c r="B131" s="2">
        <v>2012</v>
      </c>
      <c r="C131" s="2">
        <v>3</v>
      </c>
      <c r="D131" s="4">
        <v>7.0599999999999996E-2</v>
      </c>
      <c r="E131" s="2">
        <v>63</v>
      </c>
    </row>
    <row r="132" spans="1:7" s="1" customFormat="1" x14ac:dyDescent="0.2">
      <c r="A132" s="2" t="s">
        <v>22</v>
      </c>
      <c r="B132" s="2">
        <v>2012</v>
      </c>
      <c r="C132" s="2">
        <v>3</v>
      </c>
      <c r="D132" s="4">
        <v>3.4500000000000003E-2</v>
      </c>
      <c r="E132" s="2">
        <v>24</v>
      </c>
    </row>
    <row r="133" spans="1:7" s="1" customFormat="1" x14ac:dyDescent="0.2">
      <c r="A133" s="2" t="s">
        <v>23</v>
      </c>
      <c r="B133" s="2">
        <v>2012</v>
      </c>
      <c r="C133" s="2">
        <v>3</v>
      </c>
      <c r="D133" s="4">
        <v>5.6500000000000002E-2</v>
      </c>
      <c r="E133" s="2">
        <v>39</v>
      </c>
    </row>
    <row r="134" spans="1:7" s="1" customFormat="1" x14ac:dyDescent="0.2">
      <c r="A134" s="2" t="s">
        <v>28</v>
      </c>
      <c r="B134" s="2">
        <v>2012</v>
      </c>
      <c r="C134" s="2">
        <v>4</v>
      </c>
      <c r="D134" s="4">
        <v>7.6600000000000001E-2</v>
      </c>
      <c r="E134" s="2">
        <v>62</v>
      </c>
    </row>
    <row r="135" spans="1:7" s="1" customFormat="1" x14ac:dyDescent="0.2">
      <c r="A135" s="2" t="s">
        <v>29</v>
      </c>
      <c r="B135" s="2">
        <v>2012</v>
      </c>
      <c r="C135" s="2">
        <v>4</v>
      </c>
      <c r="D135" s="4">
        <v>6.7799999999999999E-2</v>
      </c>
      <c r="E135" s="2">
        <v>47</v>
      </c>
    </row>
    <row r="136" spans="1:7" s="1" customFormat="1" x14ac:dyDescent="0.2">
      <c r="A136" s="2" t="s">
        <v>17</v>
      </c>
      <c r="B136" s="2">
        <v>2012</v>
      </c>
      <c r="C136" s="2">
        <v>4</v>
      </c>
      <c r="D136" s="4">
        <v>6.2600000000000003E-2</v>
      </c>
      <c r="E136" s="2">
        <v>55</v>
      </c>
    </row>
    <row r="137" spans="1:7" s="1" customFormat="1" x14ac:dyDescent="0.2">
      <c r="A137" s="2" t="s">
        <v>24</v>
      </c>
      <c r="B137" s="2">
        <v>2012</v>
      </c>
      <c r="C137" s="2">
        <v>4</v>
      </c>
      <c r="D137" s="4">
        <v>7.5300000000000006E-2</v>
      </c>
      <c r="E137" s="2">
        <v>59</v>
      </c>
    </row>
    <row r="138" spans="1:7" s="1" customFormat="1" x14ac:dyDescent="0.2">
      <c r="A138" s="2" t="s">
        <v>18</v>
      </c>
      <c r="B138" s="2">
        <v>2012</v>
      </c>
      <c r="C138" s="2">
        <v>4</v>
      </c>
      <c r="D138" s="4">
        <v>2.5643000000000002</v>
      </c>
      <c r="E138" s="2">
        <v>65</v>
      </c>
    </row>
    <row r="139" spans="1:7" x14ac:dyDescent="0.2">
      <c r="A139" t="s">
        <v>26</v>
      </c>
      <c r="B139">
        <v>2012</v>
      </c>
      <c r="C139">
        <v>4</v>
      </c>
      <c r="D139" s="5">
        <v>1.7874000000000001</v>
      </c>
      <c r="E139">
        <v>90</v>
      </c>
      <c r="G139" s="1"/>
    </row>
    <row r="140" spans="1:7" s="1" customFormat="1" x14ac:dyDescent="0.2">
      <c r="A140" s="2" t="s">
        <v>19</v>
      </c>
      <c r="B140" s="2">
        <v>2012</v>
      </c>
      <c r="C140" s="2">
        <v>4</v>
      </c>
      <c r="D140" s="4">
        <v>0.64410000000000001</v>
      </c>
      <c r="E140" s="2">
        <v>84</v>
      </c>
    </row>
    <row r="141" spans="1:7" s="1" customFormat="1" x14ac:dyDescent="0.2">
      <c r="A141" s="2" t="s">
        <v>4</v>
      </c>
      <c r="B141" s="2">
        <v>2012</v>
      </c>
      <c r="C141" s="2">
        <v>4</v>
      </c>
      <c r="D141" s="4">
        <v>0.2787</v>
      </c>
      <c r="E141" s="2">
        <v>114</v>
      </c>
    </row>
    <row r="142" spans="1:7" s="1" customFormat="1" x14ac:dyDescent="0.2">
      <c r="A142" s="2" t="s">
        <v>5</v>
      </c>
      <c r="B142" s="2">
        <v>2012</v>
      </c>
      <c r="C142" s="2">
        <v>4</v>
      </c>
      <c r="D142" s="4">
        <v>2.7847000000000004</v>
      </c>
      <c r="E142" s="2">
        <v>71</v>
      </c>
    </row>
    <row r="143" spans="1:7" s="1" customFormat="1" x14ac:dyDescent="0.2">
      <c r="A143" s="2" t="s">
        <v>6</v>
      </c>
      <c r="B143" s="2">
        <v>2012</v>
      </c>
      <c r="C143" s="2">
        <v>4</v>
      </c>
      <c r="D143" s="4">
        <v>6.1200000000000004E-2</v>
      </c>
      <c r="E143" s="2">
        <v>54</v>
      </c>
    </row>
    <row r="144" spans="1:7" s="1" customFormat="1" x14ac:dyDescent="0.2">
      <c r="A144" s="2" t="s">
        <v>22</v>
      </c>
      <c r="B144" s="2">
        <v>2012</v>
      </c>
      <c r="C144" s="2">
        <v>4</v>
      </c>
      <c r="D144" s="4">
        <v>7.0000000000000007E-2</v>
      </c>
      <c r="E144" s="2">
        <v>49</v>
      </c>
    </row>
    <row r="145" spans="1:7" s="1" customFormat="1" x14ac:dyDescent="0.2">
      <c r="A145" s="2" t="s">
        <v>23</v>
      </c>
      <c r="B145" s="2">
        <v>2012</v>
      </c>
      <c r="C145" s="2">
        <v>4</v>
      </c>
      <c r="D145" s="4">
        <v>7.7100000000000002E-2</v>
      </c>
      <c r="E145" s="2">
        <v>53</v>
      </c>
    </row>
    <row r="146" spans="1:7" s="1" customFormat="1" x14ac:dyDescent="0.2">
      <c r="A146" s="2" t="s">
        <v>28</v>
      </c>
      <c r="B146" s="2">
        <v>2012</v>
      </c>
      <c r="C146" s="2">
        <v>5</v>
      </c>
      <c r="D146" s="4">
        <v>0.1133</v>
      </c>
      <c r="E146" s="2">
        <v>81</v>
      </c>
    </row>
    <row r="147" spans="1:7" s="1" customFormat="1" x14ac:dyDescent="0.2">
      <c r="A147" s="2" t="s">
        <v>29</v>
      </c>
      <c r="B147" s="2">
        <v>2012</v>
      </c>
      <c r="C147" s="2">
        <v>5</v>
      </c>
      <c r="D147" s="4">
        <v>0.12539999999999998</v>
      </c>
      <c r="E147" s="2">
        <v>79</v>
      </c>
    </row>
    <row r="148" spans="1:7" s="1" customFormat="1" x14ac:dyDescent="0.2">
      <c r="A148" s="2" t="s">
        <v>17</v>
      </c>
      <c r="B148" s="2">
        <v>2012</v>
      </c>
      <c r="C148" s="2">
        <v>5</v>
      </c>
      <c r="D148" s="4">
        <v>9.8000000000000004E-2</v>
      </c>
      <c r="E148" s="2">
        <v>88</v>
      </c>
    </row>
    <row r="149" spans="1:7" s="1" customFormat="1" x14ac:dyDescent="0.2">
      <c r="A149" s="2" t="s">
        <v>24</v>
      </c>
      <c r="B149" s="2">
        <v>2012</v>
      </c>
      <c r="C149" s="2">
        <v>5</v>
      </c>
      <c r="D149" s="4">
        <v>0.37790000000000001</v>
      </c>
      <c r="E149" s="2">
        <v>98</v>
      </c>
    </row>
    <row r="150" spans="1:7" s="1" customFormat="1" x14ac:dyDescent="0.2">
      <c r="A150" s="2" t="s">
        <v>18</v>
      </c>
      <c r="B150" s="2">
        <v>2012</v>
      </c>
      <c r="C150" s="2">
        <v>5</v>
      </c>
      <c r="D150" s="4">
        <v>3.1356999999999999</v>
      </c>
      <c r="E150" s="2">
        <v>87</v>
      </c>
    </row>
    <row r="151" spans="1:7" x14ac:dyDescent="0.2">
      <c r="A151" t="s">
        <v>26</v>
      </c>
      <c r="B151">
        <v>2012</v>
      </c>
      <c r="C151">
        <v>5</v>
      </c>
      <c r="D151" s="5">
        <v>3.4525000000000001</v>
      </c>
      <c r="E151">
        <v>111</v>
      </c>
      <c r="G151" s="1"/>
    </row>
    <row r="152" spans="1:7" s="1" customFormat="1" x14ac:dyDescent="0.2">
      <c r="A152" s="2" t="s">
        <v>19</v>
      </c>
      <c r="B152" s="2">
        <v>2012</v>
      </c>
      <c r="C152" s="2">
        <v>5</v>
      </c>
      <c r="D152" s="4">
        <v>2.6991000000000001</v>
      </c>
      <c r="E152" s="2">
        <v>114</v>
      </c>
    </row>
    <row r="153" spans="1:7" s="1" customFormat="1" x14ac:dyDescent="0.2">
      <c r="A153" s="2" t="s">
        <v>4</v>
      </c>
      <c r="B153" s="2">
        <v>2012</v>
      </c>
      <c r="C153" s="2">
        <v>5</v>
      </c>
      <c r="D153" s="4">
        <v>1.4591999999999998</v>
      </c>
      <c r="E153" s="2">
        <v>104</v>
      </c>
    </row>
    <row r="154" spans="1:7" s="1" customFormat="1" x14ac:dyDescent="0.2">
      <c r="A154" s="2" t="s">
        <v>5</v>
      </c>
      <c r="B154" s="2">
        <v>2012</v>
      </c>
      <c r="C154" s="2">
        <v>5</v>
      </c>
      <c r="D154" s="4">
        <v>2.8933999999999997</v>
      </c>
      <c r="E154" s="2">
        <v>84</v>
      </c>
    </row>
    <row r="155" spans="1:7" s="1" customFormat="1" x14ac:dyDescent="0.2">
      <c r="A155" s="2" t="s">
        <v>6</v>
      </c>
      <c r="B155" s="2">
        <v>2012</v>
      </c>
      <c r="C155" s="2">
        <v>5</v>
      </c>
      <c r="D155" s="4">
        <v>0.10099999999999999</v>
      </c>
      <c r="E155" s="2">
        <v>87</v>
      </c>
    </row>
    <row r="156" spans="1:7" s="1" customFormat="1" x14ac:dyDescent="0.2">
      <c r="A156" s="2" t="s">
        <v>22</v>
      </c>
      <c r="B156" s="2">
        <v>2012</v>
      </c>
      <c r="C156" s="2">
        <v>5</v>
      </c>
      <c r="D156" s="4">
        <v>0.1477</v>
      </c>
      <c r="E156" s="2">
        <v>84</v>
      </c>
    </row>
    <row r="157" spans="1:7" s="1" customFormat="1" x14ac:dyDescent="0.2">
      <c r="A157" s="2" t="s">
        <v>23</v>
      </c>
      <c r="B157" s="2">
        <v>2012</v>
      </c>
      <c r="C157" s="2">
        <v>5</v>
      </c>
      <c r="D157" s="4">
        <v>9.3299999999999994E-2</v>
      </c>
      <c r="E157" s="2">
        <v>61</v>
      </c>
    </row>
    <row r="158" spans="1:7" s="1" customFormat="1" x14ac:dyDescent="0.2">
      <c r="A158" s="2" t="s">
        <v>28</v>
      </c>
      <c r="B158" s="2">
        <v>2012</v>
      </c>
      <c r="C158" s="2">
        <v>6</v>
      </c>
      <c r="D158" s="4">
        <v>8.5900000000000004E-2</v>
      </c>
      <c r="E158" s="2">
        <v>68</v>
      </c>
    </row>
    <row r="159" spans="1:7" s="1" customFormat="1" x14ac:dyDescent="0.2">
      <c r="A159" s="2" t="s">
        <v>29</v>
      </c>
      <c r="B159" s="2">
        <v>2012</v>
      </c>
      <c r="C159" s="2">
        <v>6</v>
      </c>
      <c r="D159" s="4">
        <v>0.12820000000000001</v>
      </c>
      <c r="E159" s="2">
        <v>84</v>
      </c>
    </row>
    <row r="160" spans="1:7" s="1" customFormat="1" x14ac:dyDescent="0.2">
      <c r="A160" s="2" t="s">
        <v>17</v>
      </c>
      <c r="B160" s="2">
        <v>2012</v>
      </c>
      <c r="C160" s="2">
        <v>6</v>
      </c>
      <c r="D160" s="4">
        <v>7.0000000000000007E-2</v>
      </c>
      <c r="E160" s="2">
        <v>65</v>
      </c>
    </row>
    <row r="161" spans="1:7" s="1" customFormat="1" x14ac:dyDescent="0.2">
      <c r="A161" s="2" t="s">
        <v>24</v>
      </c>
      <c r="B161" s="2">
        <v>2012</v>
      </c>
      <c r="C161" s="2">
        <v>6</v>
      </c>
      <c r="D161" s="4">
        <v>1.2626999999999999</v>
      </c>
      <c r="E161" s="2">
        <v>75</v>
      </c>
    </row>
    <row r="162" spans="1:7" s="1" customFormat="1" x14ac:dyDescent="0.2">
      <c r="A162" s="2" t="s">
        <v>18</v>
      </c>
      <c r="B162" s="2">
        <v>2012</v>
      </c>
      <c r="C162" s="2">
        <v>6</v>
      </c>
      <c r="D162" s="4">
        <v>2.8510000000000004</v>
      </c>
      <c r="E162" s="2">
        <v>109</v>
      </c>
    </row>
    <row r="163" spans="1:7" x14ac:dyDescent="0.2">
      <c r="A163" t="s">
        <v>26</v>
      </c>
      <c r="B163">
        <v>2012</v>
      </c>
      <c r="C163">
        <v>6</v>
      </c>
      <c r="D163" s="5">
        <v>1.8969999999999998</v>
      </c>
      <c r="E163">
        <v>113</v>
      </c>
      <c r="G163" s="1"/>
    </row>
    <row r="164" spans="1:7" s="1" customFormat="1" x14ac:dyDescent="0.2">
      <c r="A164" s="2" t="s">
        <v>19</v>
      </c>
      <c r="B164" s="2">
        <v>2012</v>
      </c>
      <c r="C164" s="2">
        <v>6</v>
      </c>
      <c r="D164" s="4">
        <v>1.8451</v>
      </c>
      <c r="E164" s="2">
        <v>106</v>
      </c>
    </row>
    <row r="165" spans="1:7" s="1" customFormat="1" x14ac:dyDescent="0.2">
      <c r="A165" s="2" t="s">
        <v>4</v>
      </c>
      <c r="B165" s="2">
        <v>2012</v>
      </c>
      <c r="C165" s="2">
        <v>6</v>
      </c>
      <c r="D165" s="4">
        <v>1.4106000000000001</v>
      </c>
      <c r="E165" s="2">
        <v>89</v>
      </c>
    </row>
    <row r="166" spans="1:7" s="1" customFormat="1" x14ac:dyDescent="0.2">
      <c r="A166" s="2" t="s">
        <v>5</v>
      </c>
      <c r="B166" s="2">
        <v>2012</v>
      </c>
      <c r="C166" s="2">
        <v>6</v>
      </c>
      <c r="D166" s="4">
        <v>2.2263000000000002</v>
      </c>
      <c r="E166" s="2">
        <v>108</v>
      </c>
    </row>
    <row r="167" spans="1:7" s="1" customFormat="1" x14ac:dyDescent="0.2">
      <c r="A167" s="2" t="s">
        <v>6</v>
      </c>
      <c r="B167" s="2">
        <v>2012</v>
      </c>
      <c r="C167" s="2">
        <v>6</v>
      </c>
      <c r="D167" s="4">
        <v>6.6799999999999998E-2</v>
      </c>
      <c r="E167" s="2">
        <v>62</v>
      </c>
    </row>
    <row r="168" spans="1:7" s="1" customFormat="1" x14ac:dyDescent="0.2">
      <c r="A168" s="2" t="s">
        <v>22</v>
      </c>
      <c r="B168" s="2">
        <v>2012</v>
      </c>
      <c r="C168" s="2">
        <v>6</v>
      </c>
      <c r="D168" s="4">
        <v>0.13689999999999999</v>
      </c>
      <c r="E168" s="2">
        <v>82</v>
      </c>
    </row>
    <row r="169" spans="1:7" s="1" customFormat="1" x14ac:dyDescent="0.2">
      <c r="A169" s="2" t="s">
        <v>23</v>
      </c>
      <c r="B169" s="2">
        <v>2012</v>
      </c>
      <c r="C169" s="2">
        <v>6</v>
      </c>
      <c r="D169" s="4">
        <v>0.1091</v>
      </c>
      <c r="E169" s="2">
        <v>77</v>
      </c>
    </row>
    <row r="170" spans="1:7" s="1" customFormat="1" x14ac:dyDescent="0.2">
      <c r="A170" s="2" t="s">
        <v>28</v>
      </c>
      <c r="B170" s="2">
        <v>2012</v>
      </c>
      <c r="C170" s="2">
        <v>7</v>
      </c>
      <c r="D170" s="4">
        <v>6.7699999999999996E-2</v>
      </c>
      <c r="E170" s="2">
        <v>74</v>
      </c>
    </row>
    <row r="171" spans="1:7" s="1" customFormat="1" x14ac:dyDescent="0.2">
      <c r="A171" s="2" t="s">
        <v>29</v>
      </c>
      <c r="B171" s="2">
        <v>2012</v>
      </c>
      <c r="C171" s="2">
        <v>7</v>
      </c>
      <c r="D171" s="4">
        <v>9.0399999999999994E-2</v>
      </c>
      <c r="E171" s="2">
        <v>64</v>
      </c>
    </row>
    <row r="172" spans="1:7" s="1" customFormat="1" x14ac:dyDescent="0.2">
      <c r="A172" s="2" t="s">
        <v>17</v>
      </c>
      <c r="B172" s="2">
        <v>2012</v>
      </c>
      <c r="C172" s="2">
        <v>7</v>
      </c>
      <c r="D172" s="4">
        <v>0.10050000000000001</v>
      </c>
      <c r="E172" s="2">
        <v>114</v>
      </c>
    </row>
    <row r="173" spans="1:7" s="1" customFormat="1" x14ac:dyDescent="0.2">
      <c r="A173" s="2" t="s">
        <v>24</v>
      </c>
      <c r="B173" s="2">
        <v>2012</v>
      </c>
      <c r="C173" s="2">
        <v>7</v>
      </c>
      <c r="D173" s="4">
        <v>9.9399999999999988E-2</v>
      </c>
      <c r="E173" s="2">
        <v>109</v>
      </c>
    </row>
    <row r="174" spans="1:7" s="1" customFormat="1" x14ac:dyDescent="0.2">
      <c r="A174" s="2" t="s">
        <v>18</v>
      </c>
      <c r="B174" s="2">
        <v>2012</v>
      </c>
      <c r="C174" s="2">
        <v>7</v>
      </c>
      <c r="D174" s="4">
        <v>0.10830000000000001</v>
      </c>
      <c r="E174" s="2">
        <v>115</v>
      </c>
    </row>
    <row r="175" spans="1:7" x14ac:dyDescent="0.2">
      <c r="A175" t="s">
        <v>26</v>
      </c>
      <c r="B175">
        <v>2012</v>
      </c>
      <c r="C175">
        <v>7</v>
      </c>
      <c r="D175" s="5">
        <v>0.18920000000000001</v>
      </c>
      <c r="E175">
        <v>127</v>
      </c>
      <c r="G175" s="1"/>
    </row>
    <row r="176" spans="1:7" s="1" customFormat="1" x14ac:dyDescent="0.2">
      <c r="A176" s="2" t="s">
        <v>19</v>
      </c>
      <c r="B176" s="2">
        <v>2012</v>
      </c>
      <c r="C176" s="2">
        <v>7</v>
      </c>
      <c r="D176" s="4">
        <v>9.9199999999999997E-2</v>
      </c>
      <c r="E176" s="2">
        <v>100</v>
      </c>
    </row>
    <row r="177" spans="1:7" s="1" customFormat="1" x14ac:dyDescent="0.2">
      <c r="A177" s="2" t="s">
        <v>4</v>
      </c>
      <c r="B177" s="2">
        <v>2012</v>
      </c>
      <c r="C177" s="2">
        <v>7</v>
      </c>
      <c r="D177" s="4">
        <v>9.5899999999999999E-2</v>
      </c>
      <c r="E177" s="2">
        <v>101</v>
      </c>
    </row>
    <row r="178" spans="1:7" s="1" customFormat="1" x14ac:dyDescent="0.2">
      <c r="A178" s="2" t="s">
        <v>5</v>
      </c>
      <c r="B178" s="2">
        <v>2012</v>
      </c>
      <c r="C178" s="2">
        <v>7</v>
      </c>
      <c r="D178" s="4">
        <v>0.19870000000000002</v>
      </c>
      <c r="E178" s="2">
        <v>139</v>
      </c>
    </row>
    <row r="179" spans="1:7" s="1" customFormat="1" x14ac:dyDescent="0.2">
      <c r="A179" s="2" t="s">
        <v>6</v>
      </c>
      <c r="B179" s="2">
        <v>2012</v>
      </c>
      <c r="C179" s="2">
        <v>7</v>
      </c>
      <c r="D179" s="4">
        <v>9.5899999999999999E-2</v>
      </c>
      <c r="E179" s="2">
        <v>108</v>
      </c>
    </row>
    <row r="180" spans="1:7" s="1" customFormat="1" x14ac:dyDescent="0.2">
      <c r="A180" s="2" t="s">
        <v>22</v>
      </c>
      <c r="B180" s="2">
        <v>2012</v>
      </c>
      <c r="C180" s="2">
        <v>7</v>
      </c>
      <c r="D180" s="4">
        <v>8.0199999999999994E-2</v>
      </c>
      <c r="E180" s="2">
        <v>54</v>
      </c>
    </row>
    <row r="181" spans="1:7" s="1" customFormat="1" x14ac:dyDescent="0.2">
      <c r="A181" s="2" t="s">
        <v>23</v>
      </c>
      <c r="B181" s="2">
        <v>2012</v>
      </c>
      <c r="C181" s="2">
        <v>7</v>
      </c>
      <c r="D181" s="4">
        <v>0.1157</v>
      </c>
      <c r="E181" s="2">
        <v>86</v>
      </c>
    </row>
    <row r="182" spans="1:7" s="1" customFormat="1" x14ac:dyDescent="0.2">
      <c r="A182" s="2" t="s">
        <v>28</v>
      </c>
      <c r="B182" s="2">
        <v>2012</v>
      </c>
      <c r="C182" s="2">
        <v>8</v>
      </c>
      <c r="D182" s="4">
        <v>7.5800000000000006E-2</v>
      </c>
      <c r="E182" s="2">
        <v>86</v>
      </c>
    </row>
    <row r="183" spans="1:7" s="1" customFormat="1" x14ac:dyDescent="0.2">
      <c r="A183" s="2" t="s">
        <v>29</v>
      </c>
      <c r="B183" s="2">
        <v>2012</v>
      </c>
      <c r="C183" s="2">
        <v>8</v>
      </c>
      <c r="D183" s="4">
        <v>0.1114</v>
      </c>
      <c r="E183" s="2">
        <v>76</v>
      </c>
    </row>
    <row r="184" spans="1:7" s="1" customFormat="1" x14ac:dyDescent="0.2">
      <c r="A184" s="2" t="s">
        <v>17</v>
      </c>
      <c r="B184" s="2">
        <v>2012</v>
      </c>
      <c r="C184" s="2">
        <v>8</v>
      </c>
      <c r="D184" s="4">
        <v>7.7699999999999991E-2</v>
      </c>
      <c r="E184" s="2">
        <v>89</v>
      </c>
    </row>
    <row r="185" spans="1:7" s="1" customFormat="1" x14ac:dyDescent="0.2">
      <c r="A185" s="2" t="s">
        <v>24</v>
      </c>
      <c r="B185" s="2">
        <v>2012</v>
      </c>
      <c r="C185" s="2">
        <v>8</v>
      </c>
      <c r="D185" s="4">
        <v>7.9000000000000001E-2</v>
      </c>
      <c r="E185" s="2">
        <v>92</v>
      </c>
    </row>
    <row r="186" spans="1:7" s="1" customFormat="1" x14ac:dyDescent="0.2">
      <c r="A186" s="2" t="s">
        <v>18</v>
      </c>
      <c r="B186" s="2">
        <v>2012</v>
      </c>
      <c r="C186" s="2">
        <v>8</v>
      </c>
      <c r="D186" s="4">
        <v>0.51639999999999997</v>
      </c>
      <c r="E186" s="2">
        <v>158</v>
      </c>
    </row>
    <row r="187" spans="1:7" x14ac:dyDescent="0.2">
      <c r="A187" t="s">
        <v>26</v>
      </c>
      <c r="B187">
        <v>2012</v>
      </c>
      <c r="C187">
        <v>8</v>
      </c>
      <c r="D187" s="5">
        <v>0.59189999999999998</v>
      </c>
      <c r="E187">
        <v>165</v>
      </c>
      <c r="G187" s="1"/>
    </row>
    <row r="188" spans="1:7" s="1" customFormat="1" x14ac:dyDescent="0.2">
      <c r="A188" s="2" t="s">
        <v>19</v>
      </c>
      <c r="B188" s="2">
        <v>2012</v>
      </c>
      <c r="C188" s="2">
        <v>8</v>
      </c>
      <c r="D188" s="4">
        <v>0.14550000000000002</v>
      </c>
      <c r="E188" s="2">
        <v>108</v>
      </c>
    </row>
    <row r="189" spans="1:7" s="1" customFormat="1" x14ac:dyDescent="0.2">
      <c r="A189" s="2" t="s">
        <v>4</v>
      </c>
      <c r="B189" s="2">
        <v>2012</v>
      </c>
      <c r="C189" s="2">
        <v>8</v>
      </c>
      <c r="D189" s="4">
        <v>0.10830000000000001</v>
      </c>
      <c r="E189" s="2">
        <v>100</v>
      </c>
    </row>
    <row r="190" spans="1:7" s="1" customFormat="1" x14ac:dyDescent="0.2">
      <c r="A190" s="2" t="s">
        <v>5</v>
      </c>
      <c r="B190" s="2">
        <v>2012</v>
      </c>
      <c r="C190" s="2">
        <v>8</v>
      </c>
      <c r="D190" s="4">
        <v>0.50329999999999997</v>
      </c>
      <c r="E190" s="2">
        <v>172</v>
      </c>
    </row>
    <row r="191" spans="1:7" s="1" customFormat="1" x14ac:dyDescent="0.2">
      <c r="A191" s="2" t="s">
        <v>6</v>
      </c>
      <c r="B191" s="2">
        <v>2012</v>
      </c>
      <c r="C191" s="2">
        <v>8</v>
      </c>
      <c r="D191" s="4">
        <v>6.1500000000000006E-2</v>
      </c>
      <c r="E191" s="2">
        <v>68</v>
      </c>
    </row>
    <row r="192" spans="1:7" s="1" customFormat="1" x14ac:dyDescent="0.2">
      <c r="A192" s="2" t="s">
        <v>22</v>
      </c>
      <c r="B192" s="2">
        <v>2012</v>
      </c>
      <c r="C192" s="2">
        <v>8</v>
      </c>
      <c r="D192" s="4">
        <v>0.11169999999999999</v>
      </c>
      <c r="E192" s="2">
        <v>65</v>
      </c>
    </row>
    <row r="193" spans="1:7" s="1" customFormat="1" x14ac:dyDescent="0.2">
      <c r="A193" s="2" t="s">
        <v>23</v>
      </c>
      <c r="B193" s="2">
        <v>2012</v>
      </c>
      <c r="C193" s="2">
        <v>8</v>
      </c>
      <c r="D193" s="4">
        <v>0.1116</v>
      </c>
      <c r="E193" s="2">
        <v>80</v>
      </c>
    </row>
    <row r="194" spans="1:7" s="1" customFormat="1" x14ac:dyDescent="0.2">
      <c r="A194" s="2" t="s">
        <v>28</v>
      </c>
      <c r="B194" s="2">
        <v>2012</v>
      </c>
      <c r="C194" s="2">
        <v>9</v>
      </c>
      <c r="D194" s="4">
        <v>4.41E-2</v>
      </c>
      <c r="E194" s="2">
        <v>49</v>
      </c>
    </row>
    <row r="195" spans="1:7" s="1" customFormat="1" x14ac:dyDescent="0.2">
      <c r="A195" s="2" t="s">
        <v>29</v>
      </c>
      <c r="B195" s="2">
        <v>2012</v>
      </c>
      <c r="C195" s="2">
        <v>9</v>
      </c>
      <c r="D195" s="4">
        <v>0.1206</v>
      </c>
      <c r="E195" s="2">
        <v>89</v>
      </c>
    </row>
    <row r="196" spans="1:7" s="1" customFormat="1" x14ac:dyDescent="0.2">
      <c r="A196" s="2" t="s">
        <v>17</v>
      </c>
      <c r="B196" s="2">
        <v>2012</v>
      </c>
      <c r="C196" s="2">
        <v>9</v>
      </c>
      <c r="D196" s="4">
        <v>6.9099999999999995E-2</v>
      </c>
      <c r="E196" s="2">
        <v>78</v>
      </c>
    </row>
    <row r="197" spans="1:7" s="1" customFormat="1" x14ac:dyDescent="0.2">
      <c r="A197" s="2" t="s">
        <v>24</v>
      </c>
      <c r="B197" s="2">
        <v>2012</v>
      </c>
      <c r="C197" s="2">
        <v>9</v>
      </c>
      <c r="D197" s="4">
        <v>4.1900000000000007E-2</v>
      </c>
      <c r="E197" s="2">
        <v>49</v>
      </c>
    </row>
    <row r="198" spans="1:7" s="1" customFormat="1" x14ac:dyDescent="0.2">
      <c r="A198" s="2" t="s">
        <v>18</v>
      </c>
      <c r="B198" s="2">
        <v>2012</v>
      </c>
      <c r="C198" s="2">
        <v>9</v>
      </c>
      <c r="D198" s="4">
        <v>4.9599999999999998E-2</v>
      </c>
      <c r="E198" s="2">
        <v>56</v>
      </c>
    </row>
    <row r="199" spans="1:7" x14ac:dyDescent="0.2">
      <c r="A199" t="s">
        <v>26</v>
      </c>
      <c r="B199">
        <v>2012</v>
      </c>
      <c r="C199">
        <v>9</v>
      </c>
      <c r="D199" s="5">
        <v>6.6299999999999998E-2</v>
      </c>
      <c r="E199">
        <v>65</v>
      </c>
      <c r="G199" s="1"/>
    </row>
    <row r="200" spans="1:7" s="1" customFormat="1" x14ac:dyDescent="0.2">
      <c r="A200" s="2" t="s">
        <v>19</v>
      </c>
      <c r="B200" s="2">
        <v>2012</v>
      </c>
      <c r="C200" s="2">
        <v>9</v>
      </c>
      <c r="D200" s="4">
        <v>5.04E-2</v>
      </c>
      <c r="E200" s="2">
        <v>56</v>
      </c>
    </row>
    <row r="201" spans="1:7" s="1" customFormat="1" x14ac:dyDescent="0.2">
      <c r="A201" s="2" t="s">
        <v>4</v>
      </c>
      <c r="B201" s="2">
        <v>2012</v>
      </c>
      <c r="C201" s="2">
        <v>9</v>
      </c>
      <c r="D201" s="4">
        <v>4.9800000000000004E-2</v>
      </c>
      <c r="E201" s="2">
        <v>55</v>
      </c>
    </row>
    <row r="202" spans="1:7" s="1" customFormat="1" x14ac:dyDescent="0.2">
      <c r="A202" s="2" t="s">
        <v>5</v>
      </c>
      <c r="B202" s="2">
        <v>2012</v>
      </c>
      <c r="C202" s="2">
        <v>9</v>
      </c>
      <c r="D202" s="4">
        <v>6.6100000000000006E-2</v>
      </c>
      <c r="E202" s="2">
        <v>76</v>
      </c>
    </row>
    <row r="203" spans="1:7" s="1" customFormat="1" x14ac:dyDescent="0.2">
      <c r="A203" s="2" t="s">
        <v>6</v>
      </c>
      <c r="B203" s="2">
        <v>2012</v>
      </c>
      <c r="C203" s="2">
        <v>9</v>
      </c>
      <c r="D203" s="4">
        <v>7.0699999999999999E-2</v>
      </c>
      <c r="E203" s="2">
        <v>78</v>
      </c>
    </row>
    <row r="204" spans="1:7" s="1" customFormat="1" x14ac:dyDescent="0.2">
      <c r="A204" s="2" t="s">
        <v>22</v>
      </c>
      <c r="B204" s="2">
        <v>2012</v>
      </c>
      <c r="C204" s="2">
        <v>9</v>
      </c>
      <c r="D204" s="4">
        <v>0.1143</v>
      </c>
      <c r="E204" s="2">
        <v>82</v>
      </c>
    </row>
    <row r="205" spans="1:7" s="1" customFormat="1" x14ac:dyDescent="0.2">
      <c r="A205" s="2" t="s">
        <v>23</v>
      </c>
      <c r="B205" s="2">
        <v>2012</v>
      </c>
      <c r="C205" s="2">
        <v>9</v>
      </c>
      <c r="D205" s="4">
        <v>0.15380000000000002</v>
      </c>
      <c r="E205" s="2">
        <v>126</v>
      </c>
    </row>
    <row r="206" spans="1:7" s="1" customFormat="1" x14ac:dyDescent="0.2">
      <c r="A206" s="2" t="s">
        <v>28</v>
      </c>
      <c r="B206" s="2">
        <v>2012</v>
      </c>
      <c r="C206" s="2">
        <v>10</v>
      </c>
      <c r="D206" s="4">
        <v>5.8499999999999996E-2</v>
      </c>
      <c r="E206" s="2">
        <v>56</v>
      </c>
    </row>
    <row r="207" spans="1:7" s="1" customFormat="1" x14ac:dyDescent="0.2">
      <c r="A207" s="2" t="s">
        <v>29</v>
      </c>
      <c r="B207" s="2">
        <v>2012</v>
      </c>
      <c r="C207" s="2">
        <v>10</v>
      </c>
      <c r="D207" s="4">
        <v>0.11169999999999999</v>
      </c>
      <c r="E207" s="2">
        <v>79</v>
      </c>
    </row>
    <row r="208" spans="1:7" s="1" customFormat="1" x14ac:dyDescent="0.2">
      <c r="A208" s="2" t="s">
        <v>17</v>
      </c>
      <c r="B208" s="2">
        <v>2012</v>
      </c>
      <c r="C208" s="2">
        <v>10</v>
      </c>
      <c r="D208" s="4">
        <v>7.1399999999999991E-2</v>
      </c>
      <c r="E208" s="2">
        <v>70</v>
      </c>
    </row>
    <row r="209" spans="1:7" s="1" customFormat="1" x14ac:dyDescent="0.2">
      <c r="A209" s="2" t="s">
        <v>24</v>
      </c>
      <c r="B209" s="2">
        <v>2012</v>
      </c>
      <c r="C209" s="2">
        <v>10</v>
      </c>
      <c r="D209" s="4">
        <v>8.5699999999999998E-2</v>
      </c>
      <c r="E209" s="2">
        <v>88</v>
      </c>
    </row>
    <row r="210" spans="1:7" s="1" customFormat="1" x14ac:dyDescent="0.2">
      <c r="A210" s="2" t="s">
        <v>18</v>
      </c>
      <c r="B210" s="2">
        <v>2012</v>
      </c>
      <c r="C210" s="2">
        <v>10</v>
      </c>
      <c r="D210" s="4">
        <v>7.0900000000000005E-2</v>
      </c>
      <c r="E210" s="2">
        <v>67</v>
      </c>
    </row>
    <row r="211" spans="1:7" x14ac:dyDescent="0.2">
      <c r="A211" t="s">
        <v>26</v>
      </c>
      <c r="B211">
        <v>2012</v>
      </c>
      <c r="C211">
        <v>10</v>
      </c>
      <c r="D211" s="5">
        <v>0.10289999999999999</v>
      </c>
      <c r="E211">
        <v>91</v>
      </c>
      <c r="G211" s="1"/>
    </row>
    <row r="212" spans="1:7" s="1" customFormat="1" x14ac:dyDescent="0.2">
      <c r="A212" s="2" t="s">
        <v>19</v>
      </c>
      <c r="B212" s="2">
        <v>2012</v>
      </c>
      <c r="C212" s="2">
        <v>10</v>
      </c>
      <c r="D212" s="4">
        <v>7.5600000000000001E-2</v>
      </c>
      <c r="E212" s="2">
        <v>75</v>
      </c>
    </row>
    <row r="213" spans="1:7" s="1" customFormat="1" x14ac:dyDescent="0.2">
      <c r="A213" s="2" t="s">
        <v>4</v>
      </c>
      <c r="B213" s="2">
        <v>2012</v>
      </c>
      <c r="C213" s="2">
        <v>10</v>
      </c>
      <c r="D213" s="4">
        <v>8.77E-2</v>
      </c>
      <c r="E213" s="2">
        <v>80</v>
      </c>
    </row>
    <row r="214" spans="1:7" s="1" customFormat="1" x14ac:dyDescent="0.2">
      <c r="A214" s="2" t="s">
        <v>5</v>
      </c>
      <c r="B214" s="2">
        <v>2012</v>
      </c>
      <c r="C214" s="2">
        <v>10</v>
      </c>
      <c r="D214" s="4">
        <v>7.7100000000000002E-2</v>
      </c>
      <c r="E214" s="2">
        <v>74</v>
      </c>
    </row>
    <row r="215" spans="1:7" s="1" customFormat="1" x14ac:dyDescent="0.2">
      <c r="A215" s="2" t="s">
        <v>6</v>
      </c>
      <c r="B215" s="2">
        <v>2012</v>
      </c>
      <c r="C215" s="2">
        <v>10</v>
      </c>
      <c r="D215" s="4">
        <v>7.4200000000000002E-2</v>
      </c>
      <c r="E215" s="2">
        <v>73</v>
      </c>
    </row>
    <row r="216" spans="1:7" s="1" customFormat="1" x14ac:dyDescent="0.2">
      <c r="A216" s="2" t="s">
        <v>22</v>
      </c>
      <c r="B216" s="2">
        <v>2012</v>
      </c>
      <c r="C216" s="2">
        <v>10</v>
      </c>
      <c r="D216" s="4">
        <v>7.9199999999999993E-2</v>
      </c>
      <c r="E216" s="2">
        <v>51</v>
      </c>
    </row>
    <row r="217" spans="1:7" s="1" customFormat="1" x14ac:dyDescent="0.2">
      <c r="A217" s="2" t="s">
        <v>23</v>
      </c>
      <c r="B217" s="2">
        <v>2012</v>
      </c>
      <c r="C217" s="2">
        <v>10</v>
      </c>
      <c r="D217" s="4">
        <v>0.1047</v>
      </c>
      <c r="E217" s="2">
        <v>77</v>
      </c>
    </row>
    <row r="218" spans="1:7" s="1" customFormat="1" x14ac:dyDescent="0.2">
      <c r="A218" s="2" t="s">
        <v>28</v>
      </c>
      <c r="B218" s="2">
        <v>2012</v>
      </c>
      <c r="C218" s="2">
        <v>11</v>
      </c>
      <c r="D218" s="4">
        <v>6.3099999999999989E-2</v>
      </c>
      <c r="E218" s="2">
        <v>54</v>
      </c>
    </row>
    <row r="219" spans="1:7" s="1" customFormat="1" x14ac:dyDescent="0.2">
      <c r="A219" s="2" t="s">
        <v>29</v>
      </c>
      <c r="B219" s="2">
        <v>2012</v>
      </c>
      <c r="C219" s="2">
        <v>11</v>
      </c>
      <c r="D219" s="4">
        <v>6.3200000000000006E-2</v>
      </c>
      <c r="E219" s="2">
        <v>50</v>
      </c>
    </row>
    <row r="220" spans="1:7" s="1" customFormat="1" x14ac:dyDescent="0.2">
      <c r="A220" s="2" t="s">
        <v>17</v>
      </c>
      <c r="B220" s="2">
        <v>2012</v>
      </c>
      <c r="C220" s="2">
        <v>11</v>
      </c>
      <c r="D220" s="4">
        <v>8.1300000000000011E-2</v>
      </c>
      <c r="E220" s="2">
        <v>80</v>
      </c>
    </row>
    <row r="221" spans="1:7" s="1" customFormat="1" x14ac:dyDescent="0.2">
      <c r="A221" s="2" t="s">
        <v>24</v>
      </c>
      <c r="B221" s="2">
        <v>2012</v>
      </c>
      <c r="C221" s="2">
        <v>11</v>
      </c>
      <c r="D221" s="4">
        <v>9.0700000000000003E-2</v>
      </c>
      <c r="E221" s="2">
        <v>79</v>
      </c>
    </row>
    <row r="222" spans="1:7" s="1" customFormat="1" x14ac:dyDescent="0.2">
      <c r="A222" s="2" t="s">
        <v>18</v>
      </c>
      <c r="B222" s="2">
        <v>2012</v>
      </c>
      <c r="C222" s="2">
        <v>11</v>
      </c>
      <c r="D222" s="4">
        <v>1.1283000000000001</v>
      </c>
      <c r="E222" s="2">
        <v>73</v>
      </c>
    </row>
    <row r="223" spans="1:7" x14ac:dyDescent="0.2">
      <c r="A223" t="s">
        <v>26</v>
      </c>
      <c r="B223">
        <v>2012</v>
      </c>
      <c r="C223">
        <v>11</v>
      </c>
      <c r="D223" s="5">
        <v>1.9359999999999999</v>
      </c>
      <c r="E223">
        <v>83</v>
      </c>
      <c r="G223" s="1"/>
    </row>
    <row r="224" spans="1:7" s="1" customFormat="1" x14ac:dyDescent="0.2">
      <c r="A224" s="2" t="s">
        <v>19</v>
      </c>
      <c r="B224" s="2">
        <v>2012</v>
      </c>
      <c r="C224" s="2">
        <v>11</v>
      </c>
      <c r="D224" s="4">
        <v>1.3600999999999999</v>
      </c>
      <c r="E224" s="2">
        <v>69</v>
      </c>
    </row>
    <row r="225" spans="1:7" s="1" customFormat="1" x14ac:dyDescent="0.2">
      <c r="A225" s="2" t="s">
        <v>4</v>
      </c>
      <c r="B225" s="2">
        <v>2012</v>
      </c>
      <c r="C225" s="2">
        <v>11</v>
      </c>
      <c r="D225" s="4">
        <v>0.1686</v>
      </c>
      <c r="E225" s="2">
        <v>86</v>
      </c>
    </row>
    <row r="226" spans="1:7" s="1" customFormat="1" x14ac:dyDescent="0.2">
      <c r="A226" s="2" t="s">
        <v>5</v>
      </c>
      <c r="B226" s="2">
        <v>2012</v>
      </c>
      <c r="C226" s="2">
        <v>11</v>
      </c>
      <c r="D226" s="4">
        <v>1.2126000000000001</v>
      </c>
      <c r="E226" s="2">
        <v>84</v>
      </c>
    </row>
    <row r="227" spans="1:7" s="1" customFormat="1" x14ac:dyDescent="0.2">
      <c r="A227" s="2" t="s">
        <v>6</v>
      </c>
      <c r="B227" s="2">
        <v>2012</v>
      </c>
      <c r="C227" s="2">
        <v>11</v>
      </c>
      <c r="D227" s="4">
        <v>9.3200000000000005E-2</v>
      </c>
      <c r="E227" s="2">
        <v>90</v>
      </c>
    </row>
    <row r="228" spans="1:7" s="1" customFormat="1" x14ac:dyDescent="0.2">
      <c r="A228" s="2" t="s">
        <v>22</v>
      </c>
      <c r="B228" s="2">
        <v>2012</v>
      </c>
      <c r="C228" s="2">
        <v>11</v>
      </c>
      <c r="D228" s="4">
        <v>9.4200000000000006E-2</v>
      </c>
      <c r="E228" s="2">
        <v>76</v>
      </c>
    </row>
    <row r="229" spans="1:7" s="1" customFormat="1" x14ac:dyDescent="0.2">
      <c r="A229" s="2" t="s">
        <v>23</v>
      </c>
      <c r="B229" s="2">
        <v>2012</v>
      </c>
      <c r="C229" s="2">
        <v>11</v>
      </c>
      <c r="D229" s="4">
        <v>8.6599999999999996E-2</v>
      </c>
      <c r="E229" s="2">
        <v>68</v>
      </c>
    </row>
    <row r="230" spans="1:7" s="1" customFormat="1" x14ac:dyDescent="0.2">
      <c r="A230" s="2" t="s">
        <v>28</v>
      </c>
      <c r="B230" s="2">
        <v>2012</v>
      </c>
      <c r="C230" s="2">
        <v>12</v>
      </c>
      <c r="D230" s="4">
        <v>8.3900000000000002E-2</v>
      </c>
      <c r="E230" s="2">
        <v>73</v>
      </c>
    </row>
    <row r="231" spans="1:7" s="1" customFormat="1" x14ac:dyDescent="0.2">
      <c r="A231" s="2" t="s">
        <v>29</v>
      </c>
      <c r="B231" s="2">
        <v>2012</v>
      </c>
      <c r="C231" s="2">
        <v>12</v>
      </c>
      <c r="D231" s="4">
        <v>7.5899999999999995E-2</v>
      </c>
      <c r="E231" s="2">
        <v>59</v>
      </c>
    </row>
    <row r="232" spans="1:7" s="1" customFormat="1" x14ac:dyDescent="0.2">
      <c r="A232" s="2" t="s">
        <v>17</v>
      </c>
      <c r="B232" s="2">
        <v>2012</v>
      </c>
      <c r="C232" s="2">
        <v>12</v>
      </c>
      <c r="D232" s="4">
        <v>5.6299999999999996E-2</v>
      </c>
      <c r="E232" s="2">
        <v>54</v>
      </c>
    </row>
    <row r="233" spans="1:7" s="1" customFormat="1" x14ac:dyDescent="0.2">
      <c r="A233" s="2" t="s">
        <v>24</v>
      </c>
      <c r="B233" s="2">
        <v>2012</v>
      </c>
      <c r="C233" s="2">
        <v>12</v>
      </c>
      <c r="D233" s="4">
        <v>0.11220000000000001</v>
      </c>
      <c r="E233" s="2">
        <v>92</v>
      </c>
    </row>
    <row r="234" spans="1:7" s="1" customFormat="1" x14ac:dyDescent="0.2">
      <c r="A234" s="2" t="s">
        <v>18</v>
      </c>
      <c r="B234" s="2">
        <v>2012</v>
      </c>
      <c r="C234" s="2">
        <v>12</v>
      </c>
      <c r="D234" s="4">
        <v>4.4686000000000003</v>
      </c>
      <c r="E234" s="2">
        <v>95</v>
      </c>
    </row>
    <row r="235" spans="1:7" x14ac:dyDescent="0.2">
      <c r="A235" t="s">
        <v>26</v>
      </c>
      <c r="B235">
        <v>2012</v>
      </c>
      <c r="C235">
        <v>12</v>
      </c>
      <c r="D235" s="5">
        <v>4.4995000000000003</v>
      </c>
      <c r="E235">
        <v>97</v>
      </c>
      <c r="G235" s="1"/>
    </row>
    <row r="236" spans="1:7" s="1" customFormat="1" x14ac:dyDescent="0.2">
      <c r="A236" s="2" t="s">
        <v>19</v>
      </c>
      <c r="B236" s="2">
        <v>2012</v>
      </c>
      <c r="C236" s="2">
        <v>12</v>
      </c>
      <c r="D236" s="4">
        <v>0.71550000000000002</v>
      </c>
      <c r="E236" s="2">
        <v>127</v>
      </c>
    </row>
    <row r="237" spans="1:7" s="1" customFormat="1" x14ac:dyDescent="0.2">
      <c r="A237" s="2" t="s">
        <v>4</v>
      </c>
      <c r="B237" s="2">
        <v>2012</v>
      </c>
      <c r="C237" s="2">
        <v>12</v>
      </c>
      <c r="D237" s="4">
        <v>0.35950000000000004</v>
      </c>
      <c r="E237" s="2">
        <v>111</v>
      </c>
    </row>
    <row r="238" spans="1:7" s="1" customFormat="1" x14ac:dyDescent="0.2">
      <c r="A238" s="2" t="s">
        <v>5</v>
      </c>
      <c r="B238" s="2">
        <v>2012</v>
      </c>
      <c r="C238" s="2">
        <v>12</v>
      </c>
      <c r="D238" s="4">
        <v>5.1440999999999999</v>
      </c>
      <c r="E238" s="2">
        <v>102</v>
      </c>
    </row>
    <row r="239" spans="1:7" s="1" customFormat="1" x14ac:dyDescent="0.2">
      <c r="A239" s="2" t="s">
        <v>6</v>
      </c>
      <c r="B239" s="2">
        <v>2012</v>
      </c>
      <c r="C239" s="2">
        <v>12</v>
      </c>
      <c r="D239" s="4">
        <v>6.1699999999999998E-2</v>
      </c>
      <c r="E239" s="2">
        <v>59</v>
      </c>
    </row>
    <row r="240" spans="1:7" s="1" customFormat="1" x14ac:dyDescent="0.2">
      <c r="A240" s="2" t="s">
        <v>22</v>
      </c>
      <c r="B240" s="2">
        <v>2012</v>
      </c>
      <c r="C240" s="2">
        <v>12</v>
      </c>
      <c r="D240" s="4">
        <v>7.2400000000000006E-2</v>
      </c>
      <c r="E240" s="2">
        <v>56</v>
      </c>
    </row>
    <row r="241" spans="1:7" s="1" customFormat="1" x14ac:dyDescent="0.2">
      <c r="A241" s="2" t="s">
        <v>23</v>
      </c>
      <c r="B241" s="2">
        <v>2012</v>
      </c>
      <c r="C241" s="2">
        <v>12</v>
      </c>
      <c r="D241" s="4">
        <v>8.9700000000000002E-2</v>
      </c>
      <c r="E241" s="2">
        <v>68</v>
      </c>
    </row>
    <row r="242" spans="1:7" s="1" customFormat="1" x14ac:dyDescent="0.2">
      <c r="A242" s="2" t="s">
        <v>28</v>
      </c>
      <c r="B242" s="2">
        <v>2013</v>
      </c>
      <c r="C242" s="2">
        <v>1</v>
      </c>
      <c r="D242" s="4">
        <v>0.11509999999999999</v>
      </c>
      <c r="E242" s="2">
        <v>97</v>
      </c>
    </row>
    <row r="243" spans="1:7" s="1" customFormat="1" x14ac:dyDescent="0.2">
      <c r="A243" s="2" t="s">
        <v>29</v>
      </c>
      <c r="B243" s="2">
        <v>2013</v>
      </c>
      <c r="C243" s="2">
        <v>1</v>
      </c>
      <c r="D243" s="4">
        <v>8.4700000000000011E-2</v>
      </c>
      <c r="E243" s="2">
        <v>62</v>
      </c>
    </row>
    <row r="244" spans="1:7" s="1" customFormat="1" x14ac:dyDescent="0.2">
      <c r="A244" s="2" t="s">
        <v>17</v>
      </c>
      <c r="B244" s="2">
        <v>2013</v>
      </c>
      <c r="C244" s="2">
        <v>1</v>
      </c>
      <c r="D244" s="4">
        <v>7.9899999999999999E-2</v>
      </c>
      <c r="E244" s="2">
        <v>73</v>
      </c>
    </row>
    <row r="245" spans="1:7" s="1" customFormat="1" x14ac:dyDescent="0.2">
      <c r="A245" s="2" t="s">
        <v>24</v>
      </c>
      <c r="B245" s="2">
        <v>2013</v>
      </c>
      <c r="C245" s="2">
        <v>1</v>
      </c>
      <c r="D245" s="4">
        <v>0.13100000000000001</v>
      </c>
      <c r="E245" s="2">
        <v>99</v>
      </c>
    </row>
    <row r="246" spans="1:7" s="1" customFormat="1" x14ac:dyDescent="0.2">
      <c r="A246" s="2" t="s">
        <v>18</v>
      </c>
      <c r="B246" s="2">
        <v>2013</v>
      </c>
      <c r="C246" s="2">
        <v>1</v>
      </c>
      <c r="D246" s="4">
        <v>9.0200000000000002E-2</v>
      </c>
      <c r="E246" s="2">
        <v>83</v>
      </c>
    </row>
    <row r="247" spans="1:7" x14ac:dyDescent="0.2">
      <c r="A247" t="s">
        <v>26</v>
      </c>
      <c r="B247">
        <v>2013</v>
      </c>
      <c r="C247">
        <v>1</v>
      </c>
      <c r="D247" s="5">
        <v>1.5347999999999999</v>
      </c>
      <c r="E247">
        <v>133</v>
      </c>
      <c r="G247" s="1"/>
    </row>
    <row r="248" spans="1:7" s="1" customFormat="1" x14ac:dyDescent="0.2">
      <c r="A248" s="2" t="s">
        <v>19</v>
      </c>
      <c r="B248" s="2">
        <v>2013</v>
      </c>
      <c r="C248" s="2">
        <v>1</v>
      </c>
      <c r="D248" s="4">
        <v>1.091</v>
      </c>
      <c r="E248" s="2">
        <v>132</v>
      </c>
    </row>
    <row r="249" spans="1:7" s="1" customFormat="1" x14ac:dyDescent="0.2">
      <c r="A249" s="2" t="s">
        <v>4</v>
      </c>
      <c r="B249" s="2">
        <v>2013</v>
      </c>
      <c r="C249" s="2">
        <v>1</v>
      </c>
      <c r="D249" s="4">
        <v>0.46829999999999999</v>
      </c>
      <c r="E249" s="2">
        <v>108</v>
      </c>
    </row>
    <row r="250" spans="1:7" s="1" customFormat="1" x14ac:dyDescent="0.2">
      <c r="A250" s="2" t="s">
        <v>5</v>
      </c>
      <c r="B250" s="2">
        <v>2013</v>
      </c>
      <c r="C250" s="2">
        <v>1</v>
      </c>
      <c r="D250" s="4">
        <v>8.9499999999999996E-2</v>
      </c>
      <c r="E250" s="2">
        <v>80</v>
      </c>
    </row>
    <row r="251" spans="1:7" s="1" customFormat="1" x14ac:dyDescent="0.2">
      <c r="A251" s="2" t="s">
        <v>6</v>
      </c>
      <c r="B251" s="2">
        <v>2013</v>
      </c>
      <c r="C251" s="2">
        <v>1</v>
      </c>
      <c r="D251" s="4">
        <v>7.690000000000001E-2</v>
      </c>
      <c r="E251" s="2">
        <v>68</v>
      </c>
    </row>
    <row r="252" spans="1:7" s="1" customFormat="1" x14ac:dyDescent="0.2">
      <c r="A252" s="2" t="s">
        <v>22</v>
      </c>
      <c r="B252" s="2">
        <v>2013</v>
      </c>
      <c r="C252" s="2">
        <v>1</v>
      </c>
      <c r="D252" s="4">
        <v>6.8199999999999997E-2</v>
      </c>
      <c r="E252" s="2">
        <v>49</v>
      </c>
    </row>
    <row r="253" spans="1:7" s="1" customFormat="1" x14ac:dyDescent="0.2">
      <c r="A253" s="2" t="s">
        <v>23</v>
      </c>
      <c r="B253" s="2">
        <v>2013</v>
      </c>
      <c r="C253" s="2">
        <v>1</v>
      </c>
      <c r="D253" s="4">
        <v>0.10400000000000001</v>
      </c>
      <c r="E253" s="2">
        <v>72</v>
      </c>
    </row>
    <row r="254" spans="1:7" s="1" customFormat="1" x14ac:dyDescent="0.2">
      <c r="A254" s="2" t="s">
        <v>28</v>
      </c>
      <c r="B254" s="2">
        <v>2013</v>
      </c>
      <c r="C254" s="2">
        <v>2</v>
      </c>
      <c r="D254" s="4">
        <v>6.4000000000000001E-2</v>
      </c>
      <c r="E254" s="2">
        <v>62</v>
      </c>
    </row>
    <row r="255" spans="1:7" s="1" customFormat="1" x14ac:dyDescent="0.2">
      <c r="A255" s="2" t="s">
        <v>29</v>
      </c>
      <c r="B255" s="2">
        <v>2013</v>
      </c>
      <c r="C255" s="2">
        <v>2</v>
      </c>
      <c r="D255" s="4">
        <v>6.3299999999999995E-2</v>
      </c>
      <c r="E255" s="2">
        <v>51</v>
      </c>
    </row>
    <row r="256" spans="1:7" s="1" customFormat="1" x14ac:dyDescent="0.2">
      <c r="A256" s="2" t="s">
        <v>17</v>
      </c>
      <c r="B256" s="2">
        <v>2013</v>
      </c>
      <c r="C256" s="2">
        <v>2</v>
      </c>
      <c r="D256" s="4">
        <v>7.4999999999999997E-2</v>
      </c>
      <c r="E256" s="2">
        <v>73</v>
      </c>
    </row>
    <row r="257" spans="1:7" s="1" customFormat="1" x14ac:dyDescent="0.2">
      <c r="A257" s="2" t="s">
        <v>24</v>
      </c>
      <c r="B257" s="2">
        <v>2013</v>
      </c>
      <c r="C257" s="2">
        <v>2</v>
      </c>
      <c r="D257" s="4">
        <v>5.4100000000000002E-2</v>
      </c>
      <c r="E257" s="2">
        <v>54</v>
      </c>
    </row>
    <row r="258" spans="1:7" s="1" customFormat="1" x14ac:dyDescent="0.2">
      <c r="A258" s="2" t="s">
        <v>18</v>
      </c>
      <c r="B258" s="2">
        <v>2013</v>
      </c>
      <c r="C258" s="2">
        <v>2</v>
      </c>
      <c r="D258" s="4">
        <v>5.0999999999999997E-2</v>
      </c>
      <c r="E258" s="2">
        <v>53</v>
      </c>
    </row>
    <row r="259" spans="1:7" x14ac:dyDescent="0.2">
      <c r="A259" t="s">
        <v>26</v>
      </c>
      <c r="B259">
        <v>2013</v>
      </c>
      <c r="C259">
        <v>2</v>
      </c>
      <c r="D259" s="5">
        <v>9.2499999999999999E-2</v>
      </c>
      <c r="E259">
        <v>89</v>
      </c>
      <c r="G259" s="1"/>
    </row>
    <row r="260" spans="1:7" s="1" customFormat="1" x14ac:dyDescent="0.2">
      <c r="A260" s="2" t="s">
        <v>19</v>
      </c>
      <c r="B260" s="2">
        <v>2013</v>
      </c>
      <c r="C260" s="2">
        <v>2</v>
      </c>
      <c r="D260" s="4">
        <v>7.2700000000000001E-2</v>
      </c>
      <c r="E260" s="2">
        <v>71</v>
      </c>
    </row>
    <row r="261" spans="1:7" s="1" customFormat="1" x14ac:dyDescent="0.2">
      <c r="A261" s="2" t="s">
        <v>4</v>
      </c>
      <c r="B261" s="2">
        <v>2013</v>
      </c>
      <c r="C261" s="2">
        <v>2</v>
      </c>
      <c r="D261" s="4">
        <v>7.0199999999999999E-2</v>
      </c>
      <c r="E261" s="2">
        <v>68</v>
      </c>
    </row>
    <row r="262" spans="1:7" s="1" customFormat="1" x14ac:dyDescent="0.2">
      <c r="A262" s="2" t="s">
        <v>5</v>
      </c>
      <c r="B262" s="2">
        <v>2013</v>
      </c>
      <c r="C262" s="2">
        <v>2</v>
      </c>
      <c r="D262" s="4">
        <v>5.4199999999999998E-2</v>
      </c>
      <c r="E262" s="2">
        <v>55</v>
      </c>
    </row>
    <row r="263" spans="1:7" s="1" customFormat="1" x14ac:dyDescent="0.2">
      <c r="A263" s="2" t="s">
        <v>6</v>
      </c>
      <c r="B263" s="2">
        <v>2013</v>
      </c>
      <c r="C263" s="2">
        <v>2</v>
      </c>
      <c r="D263" s="4">
        <v>6.7099999999999993E-2</v>
      </c>
      <c r="E263" s="2">
        <v>65</v>
      </c>
    </row>
    <row r="264" spans="1:7" s="1" customFormat="1" x14ac:dyDescent="0.2">
      <c r="A264" s="2" t="s">
        <v>22</v>
      </c>
      <c r="B264" s="2">
        <v>2013</v>
      </c>
      <c r="C264" s="2">
        <v>2</v>
      </c>
      <c r="D264" s="4">
        <v>6.4199999999999993E-2</v>
      </c>
      <c r="E264" s="2">
        <v>51</v>
      </c>
    </row>
    <row r="265" spans="1:7" s="1" customFormat="1" x14ac:dyDescent="0.2">
      <c r="A265" s="2" t="s">
        <v>23</v>
      </c>
      <c r="B265" s="2">
        <v>2013</v>
      </c>
      <c r="C265" s="2">
        <v>2</v>
      </c>
      <c r="D265" s="4">
        <v>5.8400000000000001E-2</v>
      </c>
      <c r="E265" s="2">
        <v>46</v>
      </c>
    </row>
    <row r="266" spans="1:7" s="1" customFormat="1" x14ac:dyDescent="0.2">
      <c r="A266" s="2" t="s">
        <v>28</v>
      </c>
      <c r="B266" s="2">
        <v>2013</v>
      </c>
      <c r="C266" s="2">
        <v>3</v>
      </c>
      <c r="D266" s="4">
        <v>4.9500000000000002E-2</v>
      </c>
      <c r="E266" s="2">
        <v>46</v>
      </c>
    </row>
    <row r="267" spans="1:7" s="1" customFormat="1" x14ac:dyDescent="0.2">
      <c r="A267" s="2" t="s">
        <v>29</v>
      </c>
      <c r="B267" s="2">
        <v>2013</v>
      </c>
      <c r="C267" s="2">
        <v>3</v>
      </c>
      <c r="D267" s="4">
        <v>8.8100000000000012E-2</v>
      </c>
      <c r="E267" s="2">
        <v>72</v>
      </c>
    </row>
    <row r="268" spans="1:7" s="1" customFormat="1" x14ac:dyDescent="0.2">
      <c r="A268" s="2" t="s">
        <v>17</v>
      </c>
      <c r="B268" s="2">
        <v>2013</v>
      </c>
      <c r="C268" s="2">
        <v>3</v>
      </c>
      <c r="D268" s="4">
        <v>5.1900000000000002E-2</v>
      </c>
      <c r="E268" s="2">
        <v>48</v>
      </c>
    </row>
    <row r="269" spans="1:7" s="1" customFormat="1" x14ac:dyDescent="0.2">
      <c r="A269" s="2" t="s">
        <v>24</v>
      </c>
      <c r="B269" s="2">
        <v>2013</v>
      </c>
      <c r="C269" s="2">
        <v>3</v>
      </c>
      <c r="D269" s="4">
        <v>7.2499999999999995E-2</v>
      </c>
      <c r="E269" s="2">
        <v>70</v>
      </c>
    </row>
    <row r="270" spans="1:7" s="1" customFormat="1" x14ac:dyDescent="0.2">
      <c r="A270" s="2" t="s">
        <v>18</v>
      </c>
      <c r="B270" s="2">
        <v>2013</v>
      </c>
      <c r="C270" s="2">
        <v>3</v>
      </c>
      <c r="D270" s="4">
        <v>6.2400000000000004E-2</v>
      </c>
      <c r="E270" s="2">
        <v>63</v>
      </c>
    </row>
    <row r="271" spans="1:7" x14ac:dyDescent="0.2">
      <c r="A271" t="s">
        <v>26</v>
      </c>
      <c r="B271">
        <v>2013</v>
      </c>
      <c r="C271">
        <v>3</v>
      </c>
      <c r="D271" s="5">
        <v>7.2499999999999995E-2</v>
      </c>
      <c r="E271">
        <v>62</v>
      </c>
      <c r="G271" s="1"/>
    </row>
    <row r="272" spans="1:7" s="1" customFormat="1" x14ac:dyDescent="0.2">
      <c r="A272" s="2" t="s">
        <v>19</v>
      </c>
      <c r="B272" s="2">
        <v>2013</v>
      </c>
      <c r="C272" s="2">
        <v>3</v>
      </c>
      <c r="D272" s="4">
        <v>7.4299999999999991E-2</v>
      </c>
      <c r="E272" s="2">
        <v>68</v>
      </c>
    </row>
    <row r="273" spans="1:7" s="1" customFormat="1" x14ac:dyDescent="0.2">
      <c r="A273" s="2" t="s">
        <v>4</v>
      </c>
      <c r="B273" s="2">
        <v>2013</v>
      </c>
      <c r="C273" s="2">
        <v>3</v>
      </c>
      <c r="D273" s="4">
        <v>9.0999999999999998E-2</v>
      </c>
      <c r="E273" s="2">
        <v>83</v>
      </c>
    </row>
    <row r="274" spans="1:7" s="1" customFormat="1" x14ac:dyDescent="0.2">
      <c r="A274" s="2" t="s">
        <v>5</v>
      </c>
      <c r="B274" s="2">
        <v>2013</v>
      </c>
      <c r="C274" s="2">
        <v>3</v>
      </c>
      <c r="D274" s="4">
        <v>6.9199999999999998E-2</v>
      </c>
      <c r="E274" s="2">
        <v>70</v>
      </c>
    </row>
    <row r="275" spans="1:7" s="1" customFormat="1" x14ac:dyDescent="0.2">
      <c r="A275" s="2" t="s">
        <v>6</v>
      </c>
      <c r="B275" s="2">
        <v>2013</v>
      </c>
      <c r="C275" s="2">
        <v>3</v>
      </c>
      <c r="D275" s="4">
        <v>5.7300000000000004E-2</v>
      </c>
      <c r="E275" s="2">
        <v>53</v>
      </c>
    </row>
    <row r="276" spans="1:7" s="1" customFormat="1" x14ac:dyDescent="0.2">
      <c r="A276" s="2" t="s">
        <v>22</v>
      </c>
      <c r="B276" s="2">
        <v>2013</v>
      </c>
      <c r="C276" s="2">
        <v>3</v>
      </c>
      <c r="D276" s="4">
        <v>5.4900000000000004E-2</v>
      </c>
      <c r="E276" s="2">
        <v>44</v>
      </c>
    </row>
    <row r="277" spans="1:7" s="1" customFormat="1" x14ac:dyDescent="0.2">
      <c r="A277" s="2" t="s">
        <v>23</v>
      </c>
      <c r="B277" s="2">
        <v>2013</v>
      </c>
      <c r="C277" s="2">
        <v>3</v>
      </c>
      <c r="D277" s="4">
        <v>8.0500000000000002E-2</v>
      </c>
      <c r="E277" s="2">
        <v>66</v>
      </c>
    </row>
    <row r="278" spans="1:7" s="1" customFormat="1" x14ac:dyDescent="0.2">
      <c r="A278" s="2" t="s">
        <v>28</v>
      </c>
      <c r="B278" s="2">
        <v>2013</v>
      </c>
      <c r="C278" s="2">
        <v>4</v>
      </c>
      <c r="D278" s="4">
        <v>5.4699999999999999E-2</v>
      </c>
      <c r="E278" s="2">
        <v>49</v>
      </c>
    </row>
    <row r="279" spans="1:7" s="1" customFormat="1" x14ac:dyDescent="0.2">
      <c r="A279" s="2" t="s">
        <v>29</v>
      </c>
      <c r="B279" s="2">
        <v>2013</v>
      </c>
      <c r="C279" s="2">
        <v>4</v>
      </c>
      <c r="D279" s="4">
        <v>0.05</v>
      </c>
      <c r="E279" s="2">
        <v>39</v>
      </c>
    </row>
    <row r="280" spans="1:7" s="1" customFormat="1" x14ac:dyDescent="0.2">
      <c r="A280" s="2" t="s">
        <v>17</v>
      </c>
      <c r="B280" s="2">
        <v>2013</v>
      </c>
      <c r="C280" s="2">
        <v>4</v>
      </c>
      <c r="D280" s="4">
        <v>0.06</v>
      </c>
      <c r="E280" s="2">
        <v>55</v>
      </c>
    </row>
    <row r="281" spans="1:7" s="1" customFormat="1" x14ac:dyDescent="0.2">
      <c r="A281" s="2" t="s">
        <v>24</v>
      </c>
      <c r="B281" s="2">
        <v>2013</v>
      </c>
      <c r="C281" s="2">
        <v>4</v>
      </c>
      <c r="D281" s="4">
        <v>8.1099999999999992E-2</v>
      </c>
      <c r="E281" s="2">
        <v>75</v>
      </c>
    </row>
    <row r="282" spans="1:7" s="1" customFormat="1" x14ac:dyDescent="0.2">
      <c r="A282" s="2" t="s">
        <v>18</v>
      </c>
      <c r="B282" s="2">
        <v>2013</v>
      </c>
      <c r="C282" s="2">
        <v>4</v>
      </c>
      <c r="D282" s="4">
        <v>0.26140000000000002</v>
      </c>
      <c r="E282" s="2">
        <v>87</v>
      </c>
    </row>
    <row r="283" spans="1:7" x14ac:dyDescent="0.2">
      <c r="A283" t="s">
        <v>26</v>
      </c>
      <c r="B283">
        <v>2013</v>
      </c>
      <c r="C283">
        <v>4</v>
      </c>
      <c r="D283" s="5">
        <v>0.2218</v>
      </c>
      <c r="E283">
        <v>85</v>
      </c>
      <c r="G283" s="1"/>
    </row>
    <row r="284" spans="1:7" s="1" customFormat="1" x14ac:dyDescent="0.2">
      <c r="A284" s="2" t="s">
        <v>19</v>
      </c>
      <c r="B284" s="2">
        <v>2013</v>
      </c>
      <c r="C284" s="2">
        <v>4</v>
      </c>
      <c r="D284" s="4">
        <v>0.16300000000000001</v>
      </c>
      <c r="E284" s="2">
        <v>74</v>
      </c>
    </row>
    <row r="285" spans="1:7" s="1" customFormat="1" x14ac:dyDescent="0.2">
      <c r="A285" s="2" t="s">
        <v>4</v>
      </c>
      <c r="B285" s="2">
        <v>2013</v>
      </c>
      <c r="C285" s="2">
        <v>4</v>
      </c>
      <c r="D285" s="4">
        <v>0.1308</v>
      </c>
      <c r="E285" s="2">
        <v>73</v>
      </c>
    </row>
    <row r="286" spans="1:7" s="1" customFormat="1" x14ac:dyDescent="0.2">
      <c r="A286" s="2" t="s">
        <v>5</v>
      </c>
      <c r="B286" s="2">
        <v>2013</v>
      </c>
      <c r="C286" s="2">
        <v>4</v>
      </c>
      <c r="D286" s="4">
        <v>0.22219999999999998</v>
      </c>
      <c r="E286" s="2">
        <v>64</v>
      </c>
    </row>
    <row r="287" spans="1:7" s="1" customFormat="1" x14ac:dyDescent="0.2">
      <c r="A287" s="2" t="s">
        <v>6</v>
      </c>
      <c r="B287" s="2">
        <v>2013</v>
      </c>
      <c r="C287" s="2">
        <v>4</v>
      </c>
      <c r="D287" s="4">
        <v>6.1900000000000004E-2</v>
      </c>
      <c r="E287" s="2">
        <v>58</v>
      </c>
    </row>
    <row r="288" spans="1:7" s="1" customFormat="1" x14ac:dyDescent="0.2">
      <c r="A288" s="2" t="s">
        <v>22</v>
      </c>
      <c r="B288" s="2">
        <v>2013</v>
      </c>
      <c r="C288" s="2">
        <v>4</v>
      </c>
      <c r="D288" s="4">
        <v>5.3499999999999999E-2</v>
      </c>
      <c r="E288" s="2">
        <v>42</v>
      </c>
    </row>
    <row r="289" spans="1:5" s="1" customFormat="1" x14ac:dyDescent="0.2">
      <c r="A289" s="2" t="s">
        <v>23</v>
      </c>
      <c r="B289" s="2">
        <v>2013</v>
      </c>
      <c r="C289" s="2">
        <v>4</v>
      </c>
      <c r="D289" s="4">
        <v>5.5199999999999999E-2</v>
      </c>
      <c r="E289" s="2">
        <v>44</v>
      </c>
    </row>
  </sheetData>
  <autoFilter ref="A1:I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Day-ahead</vt:lpstr>
      <vt:lpstr>Week-ahead</vt:lpstr>
    </vt:vector>
  </TitlesOfParts>
  <Company>SweetHome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Irina</cp:lastModifiedBy>
  <dcterms:created xsi:type="dcterms:W3CDTF">2014-05-24T05:17:13Z</dcterms:created>
  <dcterms:modified xsi:type="dcterms:W3CDTF">2019-03-01T08:18:26Z</dcterms:modified>
</cp:coreProperties>
</file>